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330" activeTab="2"/>
  </bookViews>
  <sheets>
    <sheet name="Libres" sheetId="1" r:id="rId1"/>
    <sheet name="Chalclassemt" sheetId="2" r:id="rId2"/>
    <sheet name="Challenge" sheetId="3" r:id="rId3"/>
    <sheet name="Indiv F" sheetId="4" r:id="rId4"/>
    <sheet name="Indiv H" sheetId="5" r:id="rId5"/>
    <sheet name="Formule" sheetId="6" r:id="rId6"/>
  </sheets>
  <definedNames>
    <definedName name="_xlnm._FilterDatabase" localSheetId="2" hidden="1">'Challenge'!$A$3:$B$44</definedName>
    <definedName name="_xlnm._FilterDatabase" localSheetId="0" hidden="1">'Libres'!$A$2:$A$38</definedName>
  </definedNames>
  <calcPr fullCalcOnLoad="1"/>
</workbook>
</file>

<file path=xl/sharedStrings.xml><?xml version="1.0" encoding="utf-8"?>
<sst xmlns="http://schemas.openxmlformats.org/spreadsheetml/2006/main" count="307" uniqueCount="158">
  <si>
    <t>courses libres</t>
  </si>
  <si>
    <t>namur</t>
  </si>
  <si>
    <t>axa</t>
  </si>
  <si>
    <t>enghie</t>
  </si>
  <si>
    <t>achro</t>
  </si>
  <si>
    <t>Marcq</t>
  </si>
  <si>
    <t>Albert Frédéric</t>
  </si>
  <si>
    <t>Alvarez Blanco Manuel</t>
  </si>
  <si>
    <t>Beeckman Raymond</t>
  </si>
  <si>
    <t>Charlier Baudouin</t>
  </si>
  <si>
    <t>Cristofoli Maurice</t>
  </si>
  <si>
    <t>Dannau Charles</t>
  </si>
  <si>
    <t>De Coen Géry</t>
  </si>
  <si>
    <t>Dewez Caroline</t>
  </si>
  <si>
    <t>Dubois Jean Philippe</t>
  </si>
  <si>
    <t>Ducobu Philippe</t>
  </si>
  <si>
    <t>Durita Zolika</t>
  </si>
  <si>
    <t>Durita Janika</t>
  </si>
  <si>
    <t>Durita Sacha</t>
  </si>
  <si>
    <t>Eeckhout Marc</t>
  </si>
  <si>
    <t>Fontaine Amélie</t>
  </si>
  <si>
    <t>Furnari Roberto</t>
  </si>
  <si>
    <t>Gilson Michel</t>
  </si>
  <si>
    <t>Lagaert Rita</t>
  </si>
  <si>
    <t>Lagrenet Cédric</t>
  </si>
  <si>
    <t>Lehaire David</t>
  </si>
  <si>
    <t>Lehaire Philippe</t>
  </si>
  <si>
    <t>Lehaire Ivan</t>
  </si>
  <si>
    <t>Leroy Florence</t>
  </si>
  <si>
    <t>Martin Patricia</t>
  </si>
  <si>
    <t>Maton Herman</t>
  </si>
  <si>
    <t>Mertens Anne</t>
  </si>
  <si>
    <t>Nueman Philippe</t>
  </si>
  <si>
    <t>Peremans Marie-Angèle</t>
  </si>
  <si>
    <t>Ruelle Eric</t>
  </si>
  <si>
    <t>Vanstraelen Laetitia</t>
  </si>
  <si>
    <t>Vanstraelen Patrick</t>
  </si>
  <si>
    <t>Verheistraeten Jacques</t>
  </si>
  <si>
    <t>Vermeere Didier</t>
  </si>
  <si>
    <t>Vermeere Nathan</t>
  </si>
  <si>
    <t>Sén 1</t>
  </si>
  <si>
    <t>V1</t>
  </si>
  <si>
    <t>Sén 2</t>
  </si>
  <si>
    <t>V2</t>
  </si>
  <si>
    <t>V3</t>
  </si>
  <si>
    <t>Dame 1</t>
  </si>
  <si>
    <t>A2</t>
  </si>
  <si>
    <t>A1</t>
  </si>
  <si>
    <t>Esp</t>
  </si>
  <si>
    <t>Dame 2</t>
  </si>
  <si>
    <t>Barbi Luciano</t>
  </si>
  <si>
    <t>Bertouille Antoine</t>
  </si>
  <si>
    <t>courses challenge JET</t>
  </si>
  <si>
    <t>meilleure</t>
  </si>
  <si>
    <t>nivelles</t>
  </si>
  <si>
    <t>lillois</t>
  </si>
  <si>
    <t>bousva</t>
  </si>
  <si>
    <t>chaumt</t>
  </si>
  <si>
    <t>waterloo</t>
  </si>
  <si>
    <t>Gougn</t>
  </si>
  <si>
    <t>Dworp</t>
  </si>
  <si>
    <t>hennu</t>
  </si>
  <si>
    <t>bierge</t>
  </si>
  <si>
    <t>BXL</t>
  </si>
  <si>
    <t>baisy t</t>
  </si>
  <si>
    <t>rebecq</t>
  </si>
  <si>
    <t>battice</t>
  </si>
  <si>
    <t>catégorie</t>
  </si>
  <si>
    <t>libre</t>
  </si>
  <si>
    <t>nbre de particip, du JET</t>
  </si>
  <si>
    <t>Total</t>
  </si>
  <si>
    <t>Bleu</t>
  </si>
  <si>
    <t>Gras</t>
  </si>
  <si>
    <t>Laetitia</t>
  </si>
  <si>
    <t>Rita</t>
  </si>
  <si>
    <t>Florence</t>
  </si>
  <si>
    <t>Mar-Ang</t>
  </si>
  <si>
    <t>Anne</t>
  </si>
  <si>
    <t>Zolika</t>
  </si>
  <si>
    <t>Fred</t>
  </si>
  <si>
    <t>Didier</t>
  </si>
  <si>
    <t>Jani</t>
  </si>
  <si>
    <t>Maur</t>
  </si>
  <si>
    <t>Robert</t>
  </si>
  <si>
    <t>Herm</t>
  </si>
  <si>
    <t>Leh</t>
  </si>
  <si>
    <t>Marc</t>
  </si>
  <si>
    <t>Baud</t>
  </si>
  <si>
    <t>Patrick</t>
  </si>
  <si>
    <t>Sacha</t>
  </si>
  <si>
    <t>formule</t>
  </si>
  <si>
    <t>challenge</t>
  </si>
  <si>
    <t>J,E,T,</t>
  </si>
  <si>
    <t>PLACE X 100</t>
  </si>
  <si>
    <t>nbre classés</t>
  </si>
  <si>
    <t>div</t>
  </si>
  <si>
    <t>points</t>
  </si>
  <si>
    <t>Boistf</t>
  </si>
  <si>
    <t>Parada David</t>
  </si>
  <si>
    <t>Eeckhout Rémy</t>
  </si>
  <si>
    <t>W-Brai</t>
  </si>
  <si>
    <t>Floref</t>
  </si>
  <si>
    <t>Molenb</t>
  </si>
  <si>
    <t>Kain</t>
  </si>
  <si>
    <t>Lombis</t>
  </si>
  <si>
    <t>Meslin</t>
  </si>
  <si>
    <t>Ronqu</t>
  </si>
  <si>
    <t>Sedan</t>
  </si>
  <si>
    <t>Br,L'Al</t>
  </si>
  <si>
    <t>LaHulp</t>
  </si>
  <si>
    <t>Parad</t>
  </si>
  <si>
    <t>Rémy</t>
  </si>
  <si>
    <t>Nath</t>
  </si>
  <si>
    <t>Ph</t>
  </si>
  <si>
    <t>Ivan</t>
  </si>
  <si>
    <t>David</t>
  </si>
  <si>
    <t>J,P,</t>
  </si>
  <si>
    <t>Neuman Philippe</t>
  </si>
  <si>
    <t>Neum</t>
  </si>
  <si>
    <t>Charly</t>
  </si>
  <si>
    <t>Eric</t>
  </si>
  <si>
    <t>Géry</t>
  </si>
  <si>
    <t>Alvarez Blanco Sandrine</t>
  </si>
  <si>
    <t>Sandrine</t>
  </si>
  <si>
    <t>Paty</t>
  </si>
  <si>
    <t>Walh</t>
  </si>
  <si>
    <t>BW</t>
  </si>
  <si>
    <t>Hèze</t>
  </si>
  <si>
    <t>Cédric</t>
  </si>
  <si>
    <t>Dwo</t>
  </si>
  <si>
    <t>5 km</t>
  </si>
  <si>
    <t>Jacky</t>
  </si>
  <si>
    <t>Vieu</t>
  </si>
  <si>
    <t>Essenb</t>
  </si>
  <si>
    <t>Nbre courses</t>
  </si>
  <si>
    <t>Retard sur précédent</t>
  </si>
  <si>
    <t>Points</t>
  </si>
  <si>
    <t>Cat.</t>
  </si>
  <si>
    <t>Visé</t>
  </si>
  <si>
    <t>Langhendries Dominique</t>
  </si>
  <si>
    <t>Dominique</t>
  </si>
  <si>
    <t>Raym</t>
  </si>
  <si>
    <t>Lucio</t>
  </si>
  <si>
    <t>Deville Christophe</t>
  </si>
  <si>
    <t>Christ</t>
  </si>
  <si>
    <t>2Acren</t>
  </si>
  <si>
    <t>Thieus</t>
  </si>
  <si>
    <t>Durita Jelena</t>
  </si>
  <si>
    <t>Yelena</t>
  </si>
  <si>
    <t>Durita Yelena</t>
  </si>
  <si>
    <t>Papig</t>
  </si>
  <si>
    <t>15 km</t>
  </si>
  <si>
    <t>Hasselt</t>
  </si>
  <si>
    <t>3 km</t>
  </si>
  <si>
    <t>Leval</t>
  </si>
  <si>
    <t>Battice</t>
  </si>
  <si>
    <t>6 km</t>
  </si>
  <si>
    <t>Classement  au 12/11/08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</si>
</sst>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"/>
    <numFmt numFmtId="166" formatCode="mmm\-yyyy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" fontId="0" fillId="0" borderId="0" xfId="0" applyNumberFormat="1" applyFont="1" applyFill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3" borderId="0" xfId="0" applyNumberFormat="1" applyFont="1" applyFill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4" borderId="0" xfId="0" applyFill="1" applyAlignment="1">
      <alignment/>
    </xf>
    <xf numFmtId="4" fontId="0" fillId="5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4" fontId="0" fillId="5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 quotePrefix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4" fontId="0" fillId="0" borderId="0" xfId="0" applyNumberFormat="1" applyAlignment="1">
      <alignment horizontal="right"/>
    </xf>
    <xf numFmtId="0" fontId="1" fillId="0" borderId="0" xfId="0" applyFont="1" applyFill="1" applyAlignment="1" quotePrefix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6" borderId="0" xfId="0" applyFill="1" applyAlignment="1">
      <alignment/>
    </xf>
    <xf numFmtId="16" fontId="0" fillId="6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M13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21" sqref="S21"/>
    </sheetView>
  </sheetViews>
  <sheetFormatPr defaultColWidth="9.140625" defaultRowHeight="12.75"/>
  <cols>
    <col min="1" max="1" width="22.140625" style="0" bestFit="1" customWidth="1"/>
    <col min="2" max="3" width="7.28125" style="0" bestFit="1" customWidth="1"/>
    <col min="4" max="4" width="7.00390625" style="0" bestFit="1" customWidth="1"/>
    <col min="5" max="5" width="7.7109375" style="0" customWidth="1"/>
    <col min="6" max="6" width="6.28125" style="4" bestFit="1" customWidth="1"/>
    <col min="7" max="7" width="6.00390625" style="4" bestFit="1" customWidth="1"/>
    <col min="8" max="9" width="7.7109375" style="0" bestFit="1" customWidth="1"/>
    <col min="10" max="12" width="5.57421875" style="0" bestFit="1" customWidth="1"/>
    <col min="13" max="13" width="7.28125" style="0" bestFit="1" customWidth="1"/>
    <col min="14" max="14" width="5.57421875" style="0" bestFit="1" customWidth="1"/>
    <col min="15" max="16" width="7.7109375" style="0" bestFit="1" customWidth="1"/>
    <col min="17" max="17" width="5.7109375" style="0" bestFit="1" customWidth="1"/>
    <col min="18" max="18" width="7.7109375" style="0" bestFit="1" customWidth="1"/>
    <col min="19" max="19" width="7.8515625" style="0" bestFit="1" customWidth="1"/>
    <col min="20" max="21" width="7.7109375" style="0" bestFit="1" customWidth="1"/>
    <col min="22" max="22" width="7.8515625" style="0" bestFit="1" customWidth="1"/>
    <col min="23" max="24" width="7.7109375" style="0" bestFit="1" customWidth="1"/>
    <col min="25" max="25" width="7.140625" style="0" bestFit="1" customWidth="1"/>
    <col min="26" max="26" width="5.28125" style="0" customWidth="1"/>
    <col min="27" max="27" width="6.57421875" style="0" bestFit="1" customWidth="1"/>
    <col min="28" max="28" width="7.421875" style="0" bestFit="1" customWidth="1"/>
    <col min="29" max="29" width="6.140625" style="0" customWidth="1"/>
    <col min="30" max="32" width="7.140625" style="0" customWidth="1"/>
    <col min="33" max="16384" width="11.421875" style="0" customWidth="1"/>
  </cols>
  <sheetData>
    <row r="1" spans="1:31" ht="12.75">
      <c r="A1" s="1" t="s">
        <v>0</v>
      </c>
      <c r="B1" t="s">
        <v>2</v>
      </c>
      <c r="C1" s="3" t="s">
        <v>3</v>
      </c>
      <c r="D1" s="3" t="s">
        <v>97</v>
      </c>
      <c r="E1" t="s">
        <v>4</v>
      </c>
      <c r="F1" t="s">
        <v>4</v>
      </c>
      <c r="G1" t="s">
        <v>105</v>
      </c>
      <c r="H1" s="4" t="s">
        <v>59</v>
      </c>
      <c r="I1" s="4" t="s">
        <v>125</v>
      </c>
      <c r="J1" s="3" t="s">
        <v>127</v>
      </c>
      <c r="K1" s="3" t="s">
        <v>129</v>
      </c>
      <c r="L1" s="4" t="s">
        <v>132</v>
      </c>
      <c r="M1" s="4" t="s">
        <v>133</v>
      </c>
      <c r="N1" s="4" t="s">
        <v>138</v>
      </c>
      <c r="O1" s="4" t="s">
        <v>145</v>
      </c>
      <c r="P1" t="s">
        <v>104</v>
      </c>
      <c r="Q1" t="s">
        <v>150</v>
      </c>
      <c r="R1" s="4" t="s">
        <v>146</v>
      </c>
      <c r="S1" s="4" t="s">
        <v>105</v>
      </c>
      <c r="T1" s="4" t="s">
        <v>152</v>
      </c>
      <c r="U1" s="4" t="s">
        <v>155</v>
      </c>
      <c r="V1" s="4"/>
      <c r="W1" s="5"/>
      <c r="X1" s="5"/>
      <c r="Y1" s="5"/>
      <c r="AA1" s="4"/>
      <c r="AB1" s="4"/>
      <c r="AE1" s="3"/>
    </row>
    <row r="2" spans="1:32" ht="12.75">
      <c r="A2" s="1">
        <v>2008</v>
      </c>
      <c r="B2" s="7">
        <v>39426</v>
      </c>
      <c r="C2" s="7">
        <v>5</v>
      </c>
      <c r="D2" s="7">
        <v>39480</v>
      </c>
      <c r="E2" s="7">
        <v>39480</v>
      </c>
      <c r="F2" s="7">
        <v>39501</v>
      </c>
      <c r="G2" s="7">
        <v>39502</v>
      </c>
      <c r="H2" s="7">
        <v>39537</v>
      </c>
      <c r="I2" s="7" t="s">
        <v>126</v>
      </c>
      <c r="J2" s="7" t="s">
        <v>126</v>
      </c>
      <c r="K2" s="7" t="s">
        <v>130</v>
      </c>
      <c r="L2" s="7" t="s">
        <v>126</v>
      </c>
      <c r="M2" s="8"/>
      <c r="N2" s="7"/>
      <c r="O2" s="7">
        <v>39612</v>
      </c>
      <c r="P2" s="7">
        <v>39628</v>
      </c>
      <c r="Q2" s="7">
        <v>39635</v>
      </c>
      <c r="R2" s="8">
        <v>39676</v>
      </c>
      <c r="S2" s="8" t="s">
        <v>151</v>
      </c>
      <c r="T2" s="8" t="s">
        <v>153</v>
      </c>
      <c r="U2" s="8" t="s">
        <v>156</v>
      </c>
      <c r="V2" s="7"/>
      <c r="W2" s="7"/>
      <c r="X2" s="7"/>
      <c r="Y2" s="7"/>
      <c r="Z2" s="7"/>
      <c r="AA2" s="8"/>
      <c r="AB2" s="8"/>
      <c r="AC2" s="7"/>
      <c r="AD2" s="7"/>
      <c r="AE2" s="7"/>
      <c r="AF2" s="7"/>
    </row>
    <row r="3" spans="1:39" ht="12.75">
      <c r="A3" t="s">
        <v>6</v>
      </c>
      <c r="B3" s="9">
        <v>89.43</v>
      </c>
      <c r="C3" s="9">
        <v>82.818</v>
      </c>
      <c r="D3" s="9">
        <v>82.001</v>
      </c>
      <c r="E3" s="9"/>
      <c r="F3" s="9"/>
      <c r="G3" s="9"/>
      <c r="H3" s="9">
        <v>82.132</v>
      </c>
      <c r="I3" s="9"/>
      <c r="J3" s="9"/>
      <c r="K3" s="9"/>
      <c r="L3" s="9"/>
      <c r="M3" s="9">
        <v>95.074</v>
      </c>
      <c r="N3" s="4"/>
      <c r="O3" s="4"/>
      <c r="P3" s="4"/>
      <c r="Q3" s="4"/>
      <c r="R3" s="9">
        <v>90.286</v>
      </c>
      <c r="S3" s="9"/>
      <c r="T3" s="4"/>
      <c r="U3" s="4"/>
      <c r="V3" s="9"/>
      <c r="W3" s="4"/>
      <c r="X3" s="9"/>
      <c r="Y3" s="4"/>
      <c r="Z3" s="10"/>
      <c r="AA3" s="10"/>
      <c r="AB3" s="10">
        <f aca="true" t="shared" si="0" ref="AB3:AB38">LARGE(B3:AA3,1)</f>
        <v>95.074</v>
      </c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ht="12.75">
      <c r="A4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  <c r="Q4" s="4"/>
      <c r="R4" s="4"/>
      <c r="S4" s="9"/>
      <c r="T4" s="9"/>
      <c r="U4" s="9"/>
      <c r="V4" s="9"/>
      <c r="W4" s="9"/>
      <c r="X4" s="9"/>
      <c r="Y4" s="10"/>
      <c r="Z4" s="10"/>
      <c r="AA4" s="10"/>
      <c r="AB4" s="10" t="e">
        <f t="shared" si="0"/>
        <v>#NUM!</v>
      </c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ht="12.75">
      <c r="A5" t="s">
        <v>8</v>
      </c>
      <c r="B5" s="9"/>
      <c r="C5" s="9"/>
      <c r="D5" s="9"/>
      <c r="E5" s="9"/>
      <c r="F5" s="9"/>
      <c r="G5" s="9"/>
      <c r="H5" s="4"/>
      <c r="I5" s="9"/>
      <c r="J5" s="9"/>
      <c r="K5" s="9"/>
      <c r="L5" s="9"/>
      <c r="M5" s="9"/>
      <c r="N5" s="9"/>
      <c r="O5" s="9"/>
      <c r="P5" s="4"/>
      <c r="Q5" s="4"/>
      <c r="R5" s="4"/>
      <c r="S5" s="4"/>
      <c r="T5" s="9"/>
      <c r="U5" s="9"/>
      <c r="V5" s="9"/>
      <c r="W5" s="9"/>
      <c r="X5" s="9"/>
      <c r="Y5" s="10"/>
      <c r="Z5" s="10"/>
      <c r="AA5" s="10"/>
      <c r="AB5" s="10" t="e">
        <f t="shared" si="0"/>
        <v>#NUM!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ht="12.75">
      <c r="A6" t="s">
        <v>9</v>
      </c>
      <c r="B6" s="9">
        <v>56.65</v>
      </c>
      <c r="C6" s="9">
        <v>39.636</v>
      </c>
      <c r="D6" s="9">
        <v>50.422</v>
      </c>
      <c r="E6" s="9"/>
      <c r="F6" s="9"/>
      <c r="G6" s="9"/>
      <c r="H6" s="9"/>
      <c r="I6" s="9"/>
      <c r="J6" s="9"/>
      <c r="K6" s="9">
        <v>82.592</v>
      </c>
      <c r="L6" s="9"/>
      <c r="M6" s="9"/>
      <c r="N6" s="9"/>
      <c r="O6" s="9">
        <v>62.417</v>
      </c>
      <c r="P6" s="4"/>
      <c r="Q6" s="4"/>
      <c r="R6" s="9">
        <v>61.714</v>
      </c>
      <c r="S6" s="9"/>
      <c r="T6" s="9"/>
      <c r="U6" s="9"/>
      <c r="V6" s="4"/>
      <c r="W6" s="4"/>
      <c r="X6" s="4"/>
      <c r="Y6" s="10"/>
      <c r="Z6" s="10"/>
      <c r="AA6" s="10"/>
      <c r="AB6" s="10">
        <f t="shared" si="0"/>
        <v>82.592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12.75">
      <c r="A7" t="s">
        <v>10</v>
      </c>
      <c r="B7" s="9">
        <v>74.41</v>
      </c>
      <c r="C7" s="9"/>
      <c r="D7" s="9"/>
      <c r="E7" s="9"/>
      <c r="F7" s="9"/>
      <c r="G7" s="9"/>
      <c r="H7" s="9"/>
      <c r="I7" s="9"/>
      <c r="J7" s="4"/>
      <c r="K7" s="4"/>
      <c r="L7" s="4"/>
      <c r="M7" s="4"/>
      <c r="N7" s="9"/>
      <c r="O7" s="9"/>
      <c r="P7" s="4"/>
      <c r="Q7" s="4"/>
      <c r="R7" s="4"/>
      <c r="S7" s="9"/>
      <c r="T7" s="9"/>
      <c r="U7" s="9"/>
      <c r="V7" s="9"/>
      <c r="W7" s="9"/>
      <c r="X7" s="9"/>
      <c r="Y7" s="10"/>
      <c r="Z7" s="10"/>
      <c r="AA7" s="10"/>
      <c r="AB7" s="10">
        <f t="shared" si="0"/>
        <v>74.41</v>
      </c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 ht="12.75">
      <c r="A8" t="s">
        <v>11</v>
      </c>
      <c r="B8" s="9"/>
      <c r="C8" s="9"/>
      <c r="D8" s="9"/>
      <c r="E8" s="9"/>
      <c r="F8" s="9">
        <v>22.767</v>
      </c>
      <c r="G8" s="9"/>
      <c r="H8" s="9"/>
      <c r="I8" s="9"/>
      <c r="J8" s="9"/>
      <c r="K8" s="9"/>
      <c r="L8" s="9"/>
      <c r="M8" s="9"/>
      <c r="N8" s="9"/>
      <c r="O8" s="9"/>
      <c r="P8" s="4"/>
      <c r="Q8" s="4"/>
      <c r="R8" s="4"/>
      <c r="S8" s="9"/>
      <c r="T8" s="9"/>
      <c r="U8" s="9"/>
      <c r="V8" s="4"/>
      <c r="W8" s="9"/>
      <c r="X8" s="9"/>
      <c r="Y8" s="10"/>
      <c r="Z8" s="10"/>
      <c r="AA8" s="10"/>
      <c r="AB8" s="10">
        <f t="shared" si="0"/>
        <v>22.767</v>
      </c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ht="12.75">
      <c r="A9" t="s">
        <v>12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4"/>
      <c r="Q9" s="9">
        <v>12.94</v>
      </c>
      <c r="R9" s="4"/>
      <c r="S9" s="9"/>
      <c r="T9" s="9"/>
      <c r="U9" s="9"/>
      <c r="V9" s="9"/>
      <c r="W9" s="9"/>
      <c r="X9" s="9"/>
      <c r="Y9" s="10"/>
      <c r="Z9" s="10"/>
      <c r="AA9" s="10"/>
      <c r="AB9" s="10">
        <f t="shared" si="0"/>
        <v>12.94</v>
      </c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ht="12.75">
      <c r="A10" s="11" t="s">
        <v>13</v>
      </c>
      <c r="B10" s="9"/>
      <c r="C10" s="9"/>
      <c r="D10" s="9"/>
      <c r="E10" s="9"/>
      <c r="F10" s="9"/>
      <c r="G10" s="9"/>
      <c r="H10" s="9"/>
      <c r="I10" s="5"/>
      <c r="J10" s="2"/>
      <c r="K10" s="2"/>
      <c r="L10" s="9"/>
      <c r="M10" s="9"/>
      <c r="N10" s="9"/>
      <c r="O10" s="9"/>
      <c r="P10" s="4"/>
      <c r="Q10" s="4"/>
      <c r="R10" s="4"/>
      <c r="S10" s="9"/>
      <c r="T10" s="9"/>
      <c r="U10" s="9"/>
      <c r="V10" s="9"/>
      <c r="W10" s="9"/>
      <c r="X10" s="9"/>
      <c r="Y10" s="10"/>
      <c r="Z10" s="10"/>
      <c r="AA10" s="10"/>
      <c r="AB10" s="10" t="e">
        <f t="shared" si="0"/>
        <v>#NUM!</v>
      </c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ht="12.75">
      <c r="A11" t="s">
        <v>14</v>
      </c>
      <c r="B11" s="9"/>
      <c r="C11" s="9"/>
      <c r="D11" s="9"/>
      <c r="E11" s="9"/>
      <c r="F11" s="9"/>
      <c r="G11" s="9"/>
      <c r="H11" s="9"/>
      <c r="I11" s="4"/>
      <c r="J11" s="12"/>
      <c r="K11" s="12"/>
      <c r="L11" s="9">
        <v>98.165</v>
      </c>
      <c r="M11" s="9"/>
      <c r="N11" s="9">
        <v>97.5</v>
      </c>
      <c r="O11" s="9"/>
      <c r="P11" s="4"/>
      <c r="Q11" s="4"/>
      <c r="R11" s="4"/>
      <c r="S11" s="9"/>
      <c r="T11" s="9"/>
      <c r="U11" s="9"/>
      <c r="V11" s="9"/>
      <c r="W11" s="9"/>
      <c r="X11" s="9"/>
      <c r="Y11" s="10"/>
      <c r="Z11" s="10"/>
      <c r="AA11" s="10"/>
      <c r="AB11" s="10">
        <f t="shared" si="0"/>
        <v>98.165</v>
      </c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ht="12.75">
      <c r="A12" t="s">
        <v>15</v>
      </c>
      <c r="B12" s="9"/>
      <c r="C12" s="9"/>
      <c r="D12" s="9"/>
      <c r="E12" s="9"/>
      <c r="F12" s="9"/>
      <c r="G12" s="9"/>
      <c r="H12" s="9"/>
      <c r="I12" s="4"/>
      <c r="J12" s="2"/>
      <c r="K12" s="4"/>
      <c r="L12" s="4"/>
      <c r="M12" s="9"/>
      <c r="N12" s="9"/>
      <c r="O12" s="9"/>
      <c r="P12" s="4"/>
      <c r="Q12" s="4"/>
      <c r="R12" s="4"/>
      <c r="S12" s="9"/>
      <c r="T12" s="4"/>
      <c r="U12" s="4"/>
      <c r="V12" s="4"/>
      <c r="W12" s="9"/>
      <c r="X12" s="9"/>
      <c r="Y12" s="10"/>
      <c r="Z12" s="10"/>
      <c r="AA12" s="10"/>
      <c r="AB12" s="10" t="e">
        <f t="shared" si="0"/>
        <v>#NUM!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t="12.75">
      <c r="A13" t="s">
        <v>16</v>
      </c>
      <c r="B13" s="9">
        <v>94.39</v>
      </c>
      <c r="C13" s="9">
        <v>87.364</v>
      </c>
      <c r="D13" s="9">
        <v>89.062</v>
      </c>
      <c r="E13" s="9"/>
      <c r="F13" s="9"/>
      <c r="G13" s="9"/>
      <c r="H13" s="9"/>
      <c r="I13" s="4"/>
      <c r="J13" s="2"/>
      <c r="K13" s="2"/>
      <c r="L13" s="9"/>
      <c r="M13" s="9"/>
      <c r="O13" s="9">
        <v>93.126</v>
      </c>
      <c r="P13" s="4"/>
      <c r="Q13" s="4"/>
      <c r="R13" s="9">
        <v>86.714</v>
      </c>
      <c r="S13" s="9">
        <v>94.65</v>
      </c>
      <c r="T13" s="4"/>
      <c r="U13" s="4"/>
      <c r="V13" s="9"/>
      <c r="W13" s="4"/>
      <c r="X13" s="4"/>
      <c r="Y13" s="10"/>
      <c r="Z13" s="10"/>
      <c r="AA13" s="10"/>
      <c r="AB13" s="10">
        <f t="shared" si="0"/>
        <v>94.65</v>
      </c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ht="12.75">
      <c r="A14" t="s">
        <v>17</v>
      </c>
      <c r="B14" s="9">
        <v>77.03</v>
      </c>
      <c r="C14" s="9">
        <v>66.909</v>
      </c>
      <c r="D14" s="9">
        <v>77.765</v>
      </c>
      <c r="E14" s="9"/>
      <c r="F14" s="9"/>
      <c r="G14" s="9"/>
      <c r="H14" s="9"/>
      <c r="I14" s="4"/>
      <c r="J14" s="2"/>
      <c r="K14" s="4"/>
      <c r="L14" s="9"/>
      <c r="M14" s="9"/>
      <c r="N14" s="4"/>
      <c r="O14" s="9">
        <v>81.315</v>
      </c>
      <c r="P14" s="4"/>
      <c r="Q14" s="4"/>
      <c r="R14" s="4"/>
      <c r="S14" s="9">
        <v>86.71</v>
      </c>
      <c r="T14" s="4"/>
      <c r="U14" s="4"/>
      <c r="V14" s="9"/>
      <c r="W14" s="4"/>
      <c r="X14" s="4"/>
      <c r="Y14" s="10"/>
      <c r="Z14" s="10"/>
      <c r="AA14" s="10"/>
      <c r="AB14" s="10">
        <f t="shared" si="0"/>
        <v>86.71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ht="12.75">
      <c r="A15" t="s">
        <v>18</v>
      </c>
      <c r="B15" s="9"/>
      <c r="C15" s="9">
        <v>16.909</v>
      </c>
      <c r="D15" s="9"/>
      <c r="E15" s="9"/>
      <c r="F15" s="9"/>
      <c r="G15" s="9"/>
      <c r="H15" s="9">
        <v>53.83</v>
      </c>
      <c r="I15" s="4"/>
      <c r="J15" s="2"/>
      <c r="K15" s="4"/>
      <c r="L15" s="9"/>
      <c r="M15" s="9">
        <v>70.63</v>
      </c>
      <c r="N15" s="9"/>
      <c r="O15" s="9">
        <v>63.992</v>
      </c>
      <c r="P15" s="4"/>
      <c r="Q15" s="4"/>
      <c r="R15" s="9">
        <v>77.786</v>
      </c>
      <c r="S15" s="9">
        <v>70.84</v>
      </c>
      <c r="T15" s="9"/>
      <c r="U15" s="9">
        <v>85.44</v>
      </c>
      <c r="V15" s="9"/>
      <c r="W15" s="9"/>
      <c r="X15" s="9"/>
      <c r="Y15" s="10"/>
      <c r="Z15" s="10"/>
      <c r="AA15" s="10"/>
      <c r="AB15" s="10">
        <f t="shared" si="0"/>
        <v>85.44</v>
      </c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ht="12.75">
      <c r="A16" t="s">
        <v>19</v>
      </c>
      <c r="B16" s="9">
        <v>64.64</v>
      </c>
      <c r="C16" s="9">
        <v>46.454</v>
      </c>
      <c r="D16" s="9"/>
      <c r="E16" s="9"/>
      <c r="F16" s="9"/>
      <c r="G16" s="9"/>
      <c r="H16" s="4"/>
      <c r="I16" s="4"/>
      <c r="J16" s="2"/>
      <c r="K16" s="2"/>
      <c r="L16" s="9"/>
      <c r="M16" s="9"/>
      <c r="N16" s="9"/>
      <c r="O16" s="4"/>
      <c r="P16" s="4"/>
      <c r="Q16" s="4"/>
      <c r="R16" s="4"/>
      <c r="S16" s="9">
        <v>89.89</v>
      </c>
      <c r="T16" s="4"/>
      <c r="U16" s="4"/>
      <c r="V16" s="9"/>
      <c r="W16" s="9"/>
      <c r="X16" s="9"/>
      <c r="Y16" s="10"/>
      <c r="Z16" s="10"/>
      <c r="AA16" s="10"/>
      <c r="AB16" s="10">
        <f t="shared" si="0"/>
        <v>89.89</v>
      </c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1:39" ht="12.75">
      <c r="A17" t="s">
        <v>99</v>
      </c>
      <c r="B17" s="9"/>
      <c r="C17" s="9">
        <v>35.09</v>
      </c>
      <c r="D17" s="9"/>
      <c r="E17" s="9"/>
      <c r="F17" s="9"/>
      <c r="G17" s="9"/>
      <c r="H17" s="4"/>
      <c r="I17" s="4"/>
      <c r="J17" s="2"/>
      <c r="K17" s="2"/>
      <c r="L17" s="9"/>
      <c r="M17" s="9"/>
      <c r="N17" s="9"/>
      <c r="O17" s="4"/>
      <c r="P17" s="4"/>
      <c r="Q17" s="4"/>
      <c r="R17" s="4"/>
      <c r="S17" s="9"/>
      <c r="T17" s="4"/>
      <c r="U17" s="4"/>
      <c r="V17" s="9"/>
      <c r="W17" s="9"/>
      <c r="X17" s="9"/>
      <c r="Y17" s="10"/>
      <c r="Z17" s="10"/>
      <c r="AA17" s="10"/>
      <c r="AB17" s="10">
        <f t="shared" si="0"/>
        <v>35.09</v>
      </c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ht="12.75">
      <c r="A18" s="11" t="s">
        <v>20</v>
      </c>
      <c r="B18" s="9"/>
      <c r="C18" s="9"/>
      <c r="D18" s="9"/>
      <c r="E18" s="9"/>
      <c r="F18" s="9"/>
      <c r="G18" s="9"/>
      <c r="H18" s="9"/>
      <c r="I18" s="4"/>
      <c r="J18" s="2"/>
      <c r="K18" s="2"/>
      <c r="L18" s="9"/>
      <c r="M18" s="9"/>
      <c r="N18" s="9"/>
      <c r="O18" s="9"/>
      <c r="P18" s="4"/>
      <c r="Q18" s="4"/>
      <c r="R18" s="4"/>
      <c r="S18" s="9"/>
      <c r="T18" s="9"/>
      <c r="U18" s="9"/>
      <c r="V18" s="4"/>
      <c r="W18" s="9"/>
      <c r="X18" s="9"/>
      <c r="Y18" s="10"/>
      <c r="Z18" s="10"/>
      <c r="AA18" s="10"/>
      <c r="AB18" s="10" t="e">
        <f t="shared" si="0"/>
        <v>#NUM!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ht="12.75">
      <c r="A19" t="s">
        <v>21</v>
      </c>
      <c r="B19" s="9">
        <v>81.17</v>
      </c>
      <c r="C19" s="9">
        <v>62.364</v>
      </c>
      <c r="D19" s="9"/>
      <c r="E19" s="9"/>
      <c r="F19" s="9"/>
      <c r="G19" s="9"/>
      <c r="H19" s="9"/>
      <c r="I19" s="4"/>
      <c r="J19" s="13"/>
      <c r="K19" s="13"/>
      <c r="L19" s="9"/>
      <c r="M19" s="9"/>
      <c r="N19" s="9"/>
      <c r="O19" s="9"/>
      <c r="P19" s="4"/>
      <c r="Q19" s="4"/>
      <c r="R19" s="4"/>
      <c r="S19" s="9"/>
      <c r="T19" s="9"/>
      <c r="U19" s="9"/>
      <c r="V19" s="9"/>
      <c r="W19" s="9"/>
      <c r="X19" s="9"/>
      <c r="Y19" s="10"/>
      <c r="Z19" s="10"/>
      <c r="AA19" s="10"/>
      <c r="AB19" s="10">
        <f t="shared" si="0"/>
        <v>81.17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ht="12.75">
      <c r="A20" t="s">
        <v>22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4"/>
      <c r="Q20" s="4"/>
      <c r="R20" s="4"/>
      <c r="S20" s="9"/>
      <c r="T20" s="9"/>
      <c r="U20" s="9"/>
      <c r="V20" s="9"/>
      <c r="W20" s="9"/>
      <c r="X20" s="9"/>
      <c r="Y20" s="10"/>
      <c r="Z20" s="10"/>
      <c r="AA20" s="10"/>
      <c r="AB20" s="10" t="e">
        <f t="shared" si="0"/>
        <v>#NUM!</v>
      </c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ht="12.75">
      <c r="A21" s="11" t="s">
        <v>23</v>
      </c>
      <c r="B21" s="9"/>
      <c r="C21" s="9"/>
      <c r="D21" s="9"/>
      <c r="E21" s="9"/>
      <c r="F21" s="9"/>
      <c r="G21" s="9"/>
      <c r="H21" s="9"/>
      <c r="I21" s="9"/>
      <c r="J21" s="9"/>
      <c r="K21" s="9">
        <v>47.781</v>
      </c>
      <c r="L21" s="9"/>
      <c r="M21" s="9">
        <v>36.185</v>
      </c>
      <c r="N21" s="9"/>
      <c r="O21" s="9"/>
      <c r="P21" s="4"/>
      <c r="Q21" s="4"/>
      <c r="R21" s="9"/>
      <c r="S21" s="9"/>
      <c r="T21" s="9"/>
      <c r="U21" s="9"/>
      <c r="V21" s="9"/>
      <c r="W21" s="9"/>
      <c r="X21" s="9"/>
      <c r="Y21" s="10"/>
      <c r="Z21" s="10"/>
      <c r="AA21" s="10"/>
      <c r="AB21" s="10">
        <f t="shared" si="0"/>
        <v>47.781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 ht="12.75">
      <c r="A22" t="s">
        <v>24</v>
      </c>
      <c r="B22" s="9"/>
      <c r="C22" s="9"/>
      <c r="D22" s="9"/>
      <c r="E22" s="9"/>
      <c r="F22" s="9"/>
      <c r="G22" s="9"/>
      <c r="H22" s="9"/>
      <c r="I22" s="9">
        <v>20.154</v>
      </c>
      <c r="J22" s="9">
        <v>41.811</v>
      </c>
      <c r="K22" s="9"/>
      <c r="L22" s="9">
        <v>55.585</v>
      </c>
      <c r="M22" s="9"/>
      <c r="N22" s="9"/>
      <c r="O22" s="9"/>
      <c r="P22" s="4"/>
      <c r="Q22" s="4"/>
      <c r="R22" s="4"/>
      <c r="S22" s="9"/>
      <c r="T22" s="9"/>
      <c r="U22" s="9"/>
      <c r="V22" s="9"/>
      <c r="W22" s="4"/>
      <c r="X22" s="9"/>
      <c r="Y22" s="10"/>
      <c r="Z22" s="10"/>
      <c r="AA22" s="10"/>
      <c r="AB22" s="10">
        <f t="shared" si="0"/>
        <v>55.585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ht="12.75">
      <c r="A23" t="s">
        <v>25</v>
      </c>
      <c r="B23" s="9"/>
      <c r="C23" s="9"/>
      <c r="D23" s="9"/>
      <c r="E23" s="9"/>
      <c r="F23" s="9"/>
      <c r="G23" s="9"/>
      <c r="H23" s="9"/>
      <c r="I23" s="9"/>
      <c r="J23" s="9"/>
      <c r="K23" s="9">
        <v>54.234</v>
      </c>
      <c r="L23" s="9"/>
      <c r="M23" s="9">
        <v>54.704</v>
      </c>
      <c r="N23" s="9"/>
      <c r="O23" s="9"/>
      <c r="P23" s="4"/>
      <c r="Q23" s="4"/>
      <c r="R23" s="4"/>
      <c r="S23" s="9"/>
      <c r="T23" s="9"/>
      <c r="U23" s="9"/>
      <c r="V23" s="9"/>
      <c r="W23" s="9"/>
      <c r="X23" s="9"/>
      <c r="Y23" s="10"/>
      <c r="Z23" s="10"/>
      <c r="AA23" s="10"/>
      <c r="AB23" s="10">
        <f t="shared" si="0"/>
        <v>54.704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ht="12.75">
      <c r="A24" t="s">
        <v>26</v>
      </c>
      <c r="B24" s="9"/>
      <c r="C24" s="9">
        <v>23.727</v>
      </c>
      <c r="D24" s="9"/>
      <c r="E24" s="9"/>
      <c r="F24" s="9"/>
      <c r="G24" s="9">
        <v>55.962</v>
      </c>
      <c r="H24" s="9"/>
      <c r="I24" s="9"/>
      <c r="J24" s="9"/>
      <c r="K24" s="9"/>
      <c r="L24" s="9"/>
      <c r="M24" s="9">
        <v>54.333</v>
      </c>
      <c r="N24" s="9"/>
      <c r="O24" s="9">
        <v>70.291</v>
      </c>
      <c r="P24" s="4"/>
      <c r="Q24" s="4"/>
      <c r="R24" s="9">
        <v>72.429</v>
      </c>
      <c r="S24" s="4"/>
      <c r="T24" s="9"/>
      <c r="U24" s="9"/>
      <c r="V24" s="9"/>
      <c r="W24" s="4"/>
      <c r="X24" s="9"/>
      <c r="Y24" s="10"/>
      <c r="Z24" s="10"/>
      <c r="AA24" s="10"/>
      <c r="AB24" s="10">
        <f t="shared" si="0"/>
        <v>72.429</v>
      </c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ht="12.75">
      <c r="A25" s="14" t="s">
        <v>27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4">
        <v>67.105</v>
      </c>
      <c r="Q25" s="4"/>
      <c r="R25" s="4"/>
      <c r="S25" s="9"/>
      <c r="T25" s="9"/>
      <c r="U25" s="4"/>
      <c r="V25" s="9"/>
      <c r="W25" s="9"/>
      <c r="X25" s="9"/>
      <c r="Y25" s="10"/>
      <c r="Z25" s="10"/>
      <c r="AA25" s="10"/>
      <c r="AB25" s="10">
        <f t="shared" si="0"/>
        <v>67.105</v>
      </c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ht="12.75">
      <c r="A26" s="11" t="s">
        <v>28</v>
      </c>
      <c r="B26" s="9"/>
      <c r="C26" s="9"/>
      <c r="D26" s="9">
        <v>17.56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4"/>
      <c r="Q26" s="4"/>
      <c r="R26" s="4"/>
      <c r="S26" s="9">
        <v>31.16</v>
      </c>
      <c r="T26" s="9"/>
      <c r="U26" s="9"/>
      <c r="V26" s="9"/>
      <c r="W26" s="4"/>
      <c r="X26" s="9"/>
      <c r="Y26" s="10"/>
      <c r="Z26" s="10"/>
      <c r="AA26" s="10"/>
      <c r="AB26" s="10">
        <f t="shared" si="0"/>
        <v>31.16</v>
      </c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ht="12.75">
      <c r="A27" s="11" t="s">
        <v>29</v>
      </c>
      <c r="B27" s="9"/>
      <c r="C27" s="9"/>
      <c r="D27" s="9"/>
      <c r="E27" s="9"/>
      <c r="F27" s="9"/>
      <c r="G27" s="9"/>
      <c r="H27" s="9"/>
      <c r="I27" s="9"/>
      <c r="J27" s="9">
        <v>8.297</v>
      </c>
      <c r="K27" s="9"/>
      <c r="L27" s="9"/>
      <c r="M27" s="9"/>
      <c r="N27" s="9"/>
      <c r="O27" s="9"/>
      <c r="P27" s="4"/>
      <c r="Q27" s="4"/>
      <c r="R27" s="4"/>
      <c r="S27" s="9"/>
      <c r="T27" s="9"/>
      <c r="U27" s="9"/>
      <c r="V27" s="9"/>
      <c r="W27" s="9"/>
      <c r="X27" s="9"/>
      <c r="Y27" s="10"/>
      <c r="Z27" s="10"/>
      <c r="AA27" s="10"/>
      <c r="AB27" s="10">
        <f t="shared" si="0"/>
        <v>8.297</v>
      </c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ht="12.75">
      <c r="A28" t="s">
        <v>30</v>
      </c>
      <c r="B28" s="9"/>
      <c r="C28" s="9"/>
      <c r="D28" s="9"/>
      <c r="E28" s="9">
        <v>74.713</v>
      </c>
      <c r="F28" s="9">
        <v>75.921</v>
      </c>
      <c r="G28" s="9"/>
      <c r="H28" s="9"/>
      <c r="I28" s="9"/>
      <c r="J28" s="9"/>
      <c r="K28" s="9"/>
      <c r="L28" s="4"/>
      <c r="M28" s="4"/>
      <c r="N28" s="9"/>
      <c r="O28" s="9"/>
      <c r="P28" s="4"/>
      <c r="Q28" s="4"/>
      <c r="R28" s="4"/>
      <c r="S28" s="9"/>
      <c r="T28" s="9"/>
      <c r="U28" s="9"/>
      <c r="V28" s="9"/>
      <c r="W28" s="9"/>
      <c r="X28" s="9"/>
      <c r="Y28" s="10"/>
      <c r="Z28" s="10"/>
      <c r="AA28" s="10"/>
      <c r="AB28" s="10">
        <f t="shared" si="0"/>
        <v>75.921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ht="12.75">
      <c r="A29" s="11" t="s">
        <v>31</v>
      </c>
      <c r="B29" s="9">
        <v>31.85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4"/>
      <c r="Q29" s="4"/>
      <c r="R29" s="4"/>
      <c r="S29" s="9"/>
      <c r="T29" s="9"/>
      <c r="U29" s="9"/>
      <c r="V29" s="9"/>
      <c r="W29" s="9"/>
      <c r="X29" s="9"/>
      <c r="Y29" s="10"/>
      <c r="Z29" s="10"/>
      <c r="AA29" s="10"/>
      <c r="AB29" s="10">
        <f t="shared" si="0"/>
        <v>31.85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ht="12.75">
      <c r="A30" t="s">
        <v>32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4"/>
      <c r="Q30" s="4"/>
      <c r="R30" s="4"/>
      <c r="S30" s="9"/>
      <c r="T30" s="9"/>
      <c r="U30" s="9"/>
      <c r="V30" s="9"/>
      <c r="W30" s="9"/>
      <c r="X30" s="9"/>
      <c r="Y30" s="10"/>
      <c r="Z30" s="10"/>
      <c r="AA30" s="10"/>
      <c r="AB30" s="10" t="e">
        <f t="shared" si="0"/>
        <v>#NUM!</v>
      </c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ht="12.75">
      <c r="A31" t="s">
        <v>98</v>
      </c>
      <c r="B31" s="9">
        <v>60.92</v>
      </c>
      <c r="C31" s="9"/>
      <c r="D31" s="9">
        <v>85.052</v>
      </c>
      <c r="E31" s="9"/>
      <c r="F31" s="9"/>
      <c r="G31" s="9"/>
      <c r="H31" s="9"/>
      <c r="I31" s="9"/>
      <c r="J31" s="9"/>
      <c r="K31" s="9"/>
      <c r="L31" s="4"/>
      <c r="M31" s="9"/>
      <c r="N31" s="9"/>
      <c r="O31" s="9"/>
      <c r="P31" s="4"/>
      <c r="Q31" s="4"/>
      <c r="R31" s="4"/>
      <c r="S31" s="9"/>
      <c r="T31" s="9"/>
      <c r="U31" s="9"/>
      <c r="V31" s="4"/>
      <c r="W31" s="9"/>
      <c r="X31" s="9"/>
      <c r="Y31" s="10"/>
      <c r="Z31" s="10"/>
      <c r="AA31" s="10"/>
      <c r="AB31" s="10">
        <f t="shared" si="0"/>
        <v>85.052</v>
      </c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ht="12.75">
      <c r="A32" s="11" t="s">
        <v>33</v>
      </c>
      <c r="B32" s="9"/>
      <c r="C32" s="9"/>
      <c r="D32" s="9"/>
      <c r="E32" s="9"/>
      <c r="F32" s="9">
        <v>22.924</v>
      </c>
      <c r="G32" s="9"/>
      <c r="H32" s="9"/>
      <c r="I32" s="9"/>
      <c r="J32" s="9"/>
      <c r="K32" s="9"/>
      <c r="L32" s="4"/>
      <c r="M32" s="9"/>
      <c r="N32" s="9"/>
      <c r="O32" s="9"/>
      <c r="P32" s="4"/>
      <c r="Q32" s="4"/>
      <c r="R32" s="4"/>
      <c r="S32" s="9"/>
      <c r="T32" s="9"/>
      <c r="U32" s="9"/>
      <c r="V32" s="4"/>
      <c r="W32" s="9"/>
      <c r="X32" s="9"/>
      <c r="Y32" s="10"/>
      <c r="Z32" s="10"/>
      <c r="AA32" s="10"/>
      <c r="AB32" s="10">
        <f t="shared" si="0"/>
        <v>22.924</v>
      </c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 ht="12.75">
      <c r="A33" t="s">
        <v>34</v>
      </c>
      <c r="B33" s="9"/>
      <c r="C33" s="9"/>
      <c r="D33" s="9"/>
      <c r="E33" s="9"/>
      <c r="F33" s="9"/>
      <c r="G33" s="9"/>
      <c r="H33" s="9"/>
      <c r="I33" s="9">
        <v>54.483</v>
      </c>
      <c r="J33" s="9">
        <v>42.081</v>
      </c>
      <c r="K33" s="9"/>
      <c r="L33" s="9">
        <v>55.148</v>
      </c>
      <c r="M33" s="9"/>
      <c r="N33" s="9"/>
      <c r="O33" s="9"/>
      <c r="P33" s="4"/>
      <c r="Q33" s="4"/>
      <c r="R33" s="4"/>
      <c r="S33" s="9"/>
      <c r="T33" s="4"/>
      <c r="U33" s="4"/>
      <c r="V33" s="4"/>
      <c r="W33" s="9"/>
      <c r="X33" s="9"/>
      <c r="Y33" s="10"/>
      <c r="Z33" s="10"/>
      <c r="AA33" s="10"/>
      <c r="AB33" s="10">
        <f t="shared" si="0"/>
        <v>55.148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ht="12.75">
      <c r="A34" s="11" t="s">
        <v>35</v>
      </c>
      <c r="B34" s="9"/>
      <c r="C34" s="9">
        <v>26</v>
      </c>
      <c r="D34" s="9"/>
      <c r="E34" s="9"/>
      <c r="F34" s="9"/>
      <c r="G34" s="9"/>
      <c r="H34" s="9">
        <v>36.849</v>
      </c>
      <c r="I34" s="9"/>
      <c r="J34" s="9"/>
      <c r="K34" s="9"/>
      <c r="L34" s="9"/>
      <c r="M34" s="9"/>
      <c r="N34" s="4"/>
      <c r="O34" s="4"/>
      <c r="P34" s="4"/>
      <c r="Q34" s="4"/>
      <c r="R34" s="4"/>
      <c r="S34" s="9"/>
      <c r="T34" s="4"/>
      <c r="U34" s="4"/>
      <c r="V34" s="9"/>
      <c r="W34" s="9"/>
      <c r="X34" s="9"/>
      <c r="Y34" s="4"/>
      <c r="Z34" s="10"/>
      <c r="AA34" s="10"/>
      <c r="AB34" s="10">
        <f t="shared" si="0"/>
        <v>36.849</v>
      </c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ht="12.75">
      <c r="A35" t="s">
        <v>36</v>
      </c>
      <c r="B35" s="9">
        <v>64.91</v>
      </c>
      <c r="C35" s="9">
        <v>51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R35" s="9">
        <v>74.214</v>
      </c>
      <c r="S35" s="9"/>
      <c r="T35" s="4"/>
      <c r="U35" s="4"/>
      <c r="V35" s="9"/>
      <c r="W35" s="4"/>
      <c r="X35" s="9"/>
      <c r="Y35" s="10"/>
      <c r="Z35" s="10"/>
      <c r="AA35" s="10"/>
      <c r="AB35" s="10">
        <f t="shared" si="0"/>
        <v>74.214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 ht="12.75">
      <c r="A36" s="15" t="s">
        <v>37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4"/>
      <c r="Q36" s="4"/>
      <c r="R36" s="4"/>
      <c r="S36" s="9"/>
      <c r="T36" s="9"/>
      <c r="U36" s="9"/>
      <c r="V36" s="9"/>
      <c r="W36" s="9"/>
      <c r="X36" s="4"/>
      <c r="Y36" s="10"/>
      <c r="Z36" s="10"/>
      <c r="AA36" s="10"/>
      <c r="AB36" s="10" t="e">
        <f t="shared" si="0"/>
        <v>#NUM!</v>
      </c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 ht="12.75">
      <c r="A37" s="15" t="s">
        <v>38</v>
      </c>
      <c r="B37" s="9">
        <v>89.98</v>
      </c>
      <c r="C37" s="9">
        <v>76</v>
      </c>
      <c r="D37" s="9"/>
      <c r="E37" s="9"/>
      <c r="F37" s="9"/>
      <c r="G37" s="9"/>
      <c r="H37" s="9">
        <v>85.906</v>
      </c>
      <c r="I37" s="9"/>
      <c r="J37" s="9"/>
      <c r="K37" s="9"/>
      <c r="L37" s="9"/>
      <c r="M37" s="9"/>
      <c r="N37" s="9"/>
      <c r="O37" s="9"/>
      <c r="P37" s="4"/>
      <c r="Q37" s="4"/>
      <c r="R37" s="4"/>
      <c r="S37" s="9"/>
      <c r="T37" s="9">
        <v>99.88</v>
      </c>
      <c r="U37" s="9"/>
      <c r="V37" s="9"/>
      <c r="W37" s="9"/>
      <c r="X37" s="9"/>
      <c r="Y37" s="10"/>
      <c r="Z37" s="10"/>
      <c r="AA37" s="10"/>
      <c r="AB37" s="10">
        <f t="shared" si="0"/>
        <v>99.88</v>
      </c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 ht="12.75">
      <c r="A38" s="15" t="s">
        <v>39</v>
      </c>
      <c r="B38" s="9"/>
      <c r="C38" s="9">
        <v>28.273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4"/>
      <c r="Y38" s="10"/>
      <c r="Z38" s="10"/>
      <c r="AA38" s="10"/>
      <c r="AB38" s="10">
        <f t="shared" si="0"/>
        <v>28.273</v>
      </c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ht="12.75">
      <c r="A39" s="15"/>
      <c r="B39" s="10"/>
      <c r="C39" s="10"/>
      <c r="D39" s="10"/>
      <c r="E39" s="10"/>
      <c r="F39" s="9"/>
      <c r="G39" s="9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2:39" ht="12.75">
      <c r="B40" s="10"/>
      <c r="C40" s="10"/>
      <c r="D40" s="10"/>
      <c r="E40" s="10"/>
      <c r="F40" s="9"/>
      <c r="G40" s="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2:39" ht="12.75">
      <c r="B41" s="10"/>
      <c r="C41" s="10"/>
      <c r="D41" s="10"/>
      <c r="E41" s="10"/>
      <c r="F41" s="9"/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2:39" ht="12.75">
      <c r="B42" s="10"/>
      <c r="C42" s="10"/>
      <c r="D42" s="10"/>
      <c r="E42" s="10"/>
      <c r="F42" s="9"/>
      <c r="G42" s="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2:39" ht="12.75">
      <c r="B43" s="10"/>
      <c r="C43" s="10"/>
      <c r="D43" s="10"/>
      <c r="E43" s="10"/>
      <c r="F43" s="9"/>
      <c r="G43" s="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2:39" ht="12.75">
      <c r="B44" s="10"/>
      <c r="C44" s="10"/>
      <c r="D44" s="10"/>
      <c r="E44" s="10"/>
      <c r="F44" s="9"/>
      <c r="G44" s="9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2:39" ht="12.75">
      <c r="B45" s="10"/>
      <c r="C45" s="10"/>
      <c r="D45" s="10"/>
      <c r="E45" s="10"/>
      <c r="F45" s="9"/>
      <c r="G45" s="9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2:39" ht="12.75">
      <c r="B46" s="10"/>
      <c r="C46" s="10"/>
      <c r="D46" s="10"/>
      <c r="E46" s="10"/>
      <c r="F46" s="9"/>
      <c r="G46" s="9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2:39" ht="12.75">
      <c r="B47" s="10"/>
      <c r="C47" s="10"/>
      <c r="D47" s="10"/>
      <c r="E47" s="10"/>
      <c r="F47" s="9"/>
      <c r="G47" s="9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2:39" ht="12.75">
      <c r="B48" s="10"/>
      <c r="C48" s="10"/>
      <c r="D48" s="10"/>
      <c r="E48" s="10"/>
      <c r="F48" s="9"/>
      <c r="G48" s="9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2:39" ht="12.75">
      <c r="B49" s="10"/>
      <c r="C49" s="10"/>
      <c r="D49" s="10"/>
      <c r="E49" s="10"/>
      <c r="F49" s="9"/>
      <c r="G49" s="9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2:39" ht="12.75">
      <c r="B50" s="10"/>
      <c r="C50" s="10"/>
      <c r="D50" s="10"/>
      <c r="E50" s="10"/>
      <c r="F50" s="9"/>
      <c r="G50" s="9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2:39" ht="12.75">
      <c r="B51" s="10"/>
      <c r="C51" s="10"/>
      <c r="D51" s="10"/>
      <c r="E51" s="10"/>
      <c r="F51" s="9"/>
      <c r="G51" s="9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2:39" ht="12.75">
      <c r="B52" s="10"/>
      <c r="C52" s="10"/>
      <c r="D52" s="10"/>
      <c r="E52" s="10"/>
      <c r="F52" s="9"/>
      <c r="G52" s="9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2:39" ht="12.75">
      <c r="B53" s="10"/>
      <c r="C53" s="10"/>
      <c r="D53" s="10"/>
      <c r="E53" s="10"/>
      <c r="F53" s="9"/>
      <c r="G53" s="9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2:39" ht="12.75">
      <c r="B54" s="10"/>
      <c r="C54" s="10"/>
      <c r="D54" s="10"/>
      <c r="E54" s="10"/>
      <c r="F54" s="9"/>
      <c r="G54" s="9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2:39" ht="12.75">
      <c r="B55" s="10"/>
      <c r="C55" s="10"/>
      <c r="D55" s="10"/>
      <c r="E55" s="10"/>
      <c r="F55" s="9"/>
      <c r="G55" s="9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</row>
    <row r="56" spans="2:39" ht="12.75">
      <c r="B56" s="10"/>
      <c r="C56" s="10"/>
      <c r="D56" s="10"/>
      <c r="E56" s="10"/>
      <c r="F56" s="9"/>
      <c r="G56" s="9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</row>
    <row r="57" spans="2:39" ht="12.75">
      <c r="B57" s="10"/>
      <c r="C57" s="10"/>
      <c r="D57" s="10"/>
      <c r="E57" s="10"/>
      <c r="F57" s="9"/>
      <c r="G57" s="9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2:39" ht="12.75">
      <c r="B58" s="10"/>
      <c r="C58" s="10"/>
      <c r="D58" s="10"/>
      <c r="E58" s="10"/>
      <c r="F58" s="9"/>
      <c r="G58" s="9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2:39" ht="12.75">
      <c r="B59" s="10"/>
      <c r="C59" s="10"/>
      <c r="D59" s="10"/>
      <c r="E59" s="10"/>
      <c r="F59" s="9"/>
      <c r="G59" s="9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2:39" ht="12.75">
      <c r="B60" s="10"/>
      <c r="C60" s="10"/>
      <c r="D60" s="10"/>
      <c r="E60" s="10"/>
      <c r="F60" s="9"/>
      <c r="G60" s="9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2:39" ht="12.75">
      <c r="B61" s="10"/>
      <c r="C61" s="10"/>
      <c r="D61" s="10"/>
      <c r="E61" s="10"/>
      <c r="F61" s="9"/>
      <c r="G61" s="9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2:39" ht="12.75">
      <c r="B62" s="10"/>
      <c r="C62" s="10"/>
      <c r="D62" s="10"/>
      <c r="E62" s="10"/>
      <c r="F62" s="9"/>
      <c r="G62" s="9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2:39" ht="12.75">
      <c r="B63" s="10"/>
      <c r="C63" s="10"/>
      <c r="D63" s="10"/>
      <c r="E63" s="10"/>
      <c r="F63" s="9"/>
      <c r="G63" s="9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2:39" ht="12.75">
      <c r="B64" s="10"/>
      <c r="C64" s="10"/>
      <c r="D64" s="10"/>
      <c r="E64" s="10"/>
      <c r="F64" s="9"/>
      <c r="G64" s="9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2:39" ht="12.75">
      <c r="B65" s="10"/>
      <c r="C65" s="10"/>
      <c r="D65" s="10"/>
      <c r="E65" s="10"/>
      <c r="F65" s="9"/>
      <c r="G65" s="9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</row>
    <row r="66" spans="2:39" ht="12.75">
      <c r="B66" s="10"/>
      <c r="C66" s="10"/>
      <c r="D66" s="10"/>
      <c r="E66" s="10"/>
      <c r="F66" s="9"/>
      <c r="G66" s="9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</row>
    <row r="67" spans="2:39" ht="12.75">
      <c r="B67" s="10"/>
      <c r="C67" s="10"/>
      <c r="D67" s="10"/>
      <c r="E67" s="10"/>
      <c r="F67" s="9"/>
      <c r="G67" s="9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</row>
    <row r="68" spans="2:39" ht="12.75">
      <c r="B68" s="10"/>
      <c r="C68" s="10"/>
      <c r="D68" s="10"/>
      <c r="E68" s="10"/>
      <c r="F68" s="9"/>
      <c r="G68" s="9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  <row r="69" spans="2:39" ht="12.75">
      <c r="B69" s="10"/>
      <c r="C69" s="10"/>
      <c r="D69" s="10"/>
      <c r="E69" s="10"/>
      <c r="F69" s="9"/>
      <c r="G69" s="9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</row>
    <row r="70" spans="2:39" ht="12.75">
      <c r="B70" s="10"/>
      <c r="C70" s="10"/>
      <c r="D70" s="10"/>
      <c r="E70" s="10"/>
      <c r="F70" s="9"/>
      <c r="G70" s="9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2:39" ht="12.75">
      <c r="B71" s="10"/>
      <c r="C71" s="10"/>
      <c r="D71" s="10"/>
      <c r="E71" s="10"/>
      <c r="F71" s="9"/>
      <c r="G71" s="9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2:39" ht="12.75">
      <c r="B72" s="10"/>
      <c r="C72" s="10"/>
      <c r="D72" s="10"/>
      <c r="E72" s="10"/>
      <c r="F72" s="9"/>
      <c r="G72" s="9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</row>
    <row r="73" spans="2:39" ht="12.75">
      <c r="B73" s="10"/>
      <c r="C73" s="10"/>
      <c r="D73" s="10"/>
      <c r="E73" s="10"/>
      <c r="F73" s="9"/>
      <c r="G73" s="9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</row>
    <row r="74" spans="2:39" ht="12.75">
      <c r="B74" s="10"/>
      <c r="C74" s="10"/>
      <c r="D74" s="10"/>
      <c r="E74" s="10"/>
      <c r="F74" s="9"/>
      <c r="G74" s="9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</row>
    <row r="75" spans="2:39" ht="12.75">
      <c r="B75" s="10"/>
      <c r="C75" s="10"/>
      <c r="D75" s="10"/>
      <c r="E75" s="10"/>
      <c r="F75" s="9"/>
      <c r="G75" s="9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</row>
    <row r="76" spans="2:39" ht="12.75">
      <c r="B76" s="10"/>
      <c r="C76" s="10"/>
      <c r="D76" s="10"/>
      <c r="E76" s="10"/>
      <c r="F76" s="9"/>
      <c r="G76" s="9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</row>
    <row r="77" spans="2:39" ht="12.75">
      <c r="B77" s="10"/>
      <c r="C77" s="10"/>
      <c r="D77" s="10"/>
      <c r="E77" s="10"/>
      <c r="F77" s="9"/>
      <c r="G77" s="9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</row>
    <row r="78" spans="2:39" ht="12.75">
      <c r="B78" s="10"/>
      <c r="C78" s="10"/>
      <c r="D78" s="10"/>
      <c r="E78" s="10"/>
      <c r="F78" s="9"/>
      <c r="G78" s="9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</row>
    <row r="79" spans="2:39" ht="12.75">
      <c r="B79" s="10"/>
      <c r="C79" s="10"/>
      <c r="D79" s="10"/>
      <c r="E79" s="10"/>
      <c r="F79" s="9"/>
      <c r="G79" s="9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</row>
    <row r="80" spans="2:39" ht="12.75">
      <c r="B80" s="10"/>
      <c r="C80" s="10"/>
      <c r="D80" s="10"/>
      <c r="E80" s="10"/>
      <c r="F80" s="9"/>
      <c r="G80" s="9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</row>
    <row r="81" spans="2:39" ht="12.75">
      <c r="B81" s="10"/>
      <c r="C81" s="10"/>
      <c r="D81" s="10"/>
      <c r="E81" s="10"/>
      <c r="F81" s="9"/>
      <c r="G81" s="9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</row>
    <row r="82" spans="2:39" ht="12.75">
      <c r="B82" s="10"/>
      <c r="C82" s="10"/>
      <c r="D82" s="10"/>
      <c r="E82" s="10"/>
      <c r="F82" s="9"/>
      <c r="G82" s="9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</row>
    <row r="83" spans="2:39" ht="12.75">
      <c r="B83" s="10"/>
      <c r="C83" s="10"/>
      <c r="D83" s="10"/>
      <c r="E83" s="10"/>
      <c r="F83" s="9"/>
      <c r="G83" s="9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</row>
    <row r="84" spans="2:39" ht="12.75">
      <c r="B84" s="10"/>
      <c r="C84" s="10"/>
      <c r="D84" s="10"/>
      <c r="E84" s="10"/>
      <c r="F84" s="9"/>
      <c r="G84" s="9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</row>
    <row r="85" spans="2:39" ht="12.75">
      <c r="B85" s="10"/>
      <c r="C85" s="10"/>
      <c r="D85" s="10"/>
      <c r="E85" s="10"/>
      <c r="F85" s="9"/>
      <c r="G85" s="9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</row>
    <row r="86" spans="2:39" ht="12.75">
      <c r="B86" s="10"/>
      <c r="C86" s="10"/>
      <c r="D86" s="10"/>
      <c r="E86" s="10"/>
      <c r="F86" s="9"/>
      <c r="G86" s="9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</row>
    <row r="87" spans="2:39" ht="12.75">
      <c r="B87" s="10"/>
      <c r="C87" s="10"/>
      <c r="D87" s="10"/>
      <c r="E87" s="10"/>
      <c r="F87" s="9"/>
      <c r="G87" s="9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</row>
    <row r="88" spans="2:39" ht="12.75">
      <c r="B88" s="10"/>
      <c r="C88" s="10"/>
      <c r="D88" s="10"/>
      <c r="E88" s="10"/>
      <c r="F88" s="9"/>
      <c r="G88" s="9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</row>
    <row r="89" spans="2:39" ht="12.75">
      <c r="B89" s="10"/>
      <c r="C89" s="10"/>
      <c r="D89" s="10"/>
      <c r="E89" s="10"/>
      <c r="F89" s="9"/>
      <c r="G89" s="9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</row>
    <row r="90" spans="2:39" ht="12.75">
      <c r="B90" s="10"/>
      <c r="C90" s="10"/>
      <c r="D90" s="10"/>
      <c r="E90" s="10"/>
      <c r="F90" s="9"/>
      <c r="G90" s="9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</row>
    <row r="91" spans="2:39" ht="12.75">
      <c r="B91" s="10"/>
      <c r="C91" s="10"/>
      <c r="D91" s="10"/>
      <c r="E91" s="10"/>
      <c r="F91" s="9"/>
      <c r="G91" s="9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</row>
    <row r="92" spans="2:39" ht="12.75">
      <c r="B92" s="10"/>
      <c r="C92" s="10"/>
      <c r="D92" s="10"/>
      <c r="E92" s="10"/>
      <c r="F92" s="9"/>
      <c r="G92" s="9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2:39" ht="12.75">
      <c r="B93" s="10"/>
      <c r="C93" s="10"/>
      <c r="D93" s="10"/>
      <c r="E93" s="10"/>
      <c r="F93" s="9"/>
      <c r="G93" s="9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</row>
    <row r="94" spans="2:39" ht="12.75">
      <c r="B94" s="10"/>
      <c r="C94" s="10"/>
      <c r="D94" s="10"/>
      <c r="E94" s="10"/>
      <c r="F94" s="9"/>
      <c r="G94" s="9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</row>
    <row r="95" spans="2:39" ht="12.75">
      <c r="B95" s="10"/>
      <c r="C95" s="10"/>
      <c r="D95" s="10"/>
      <c r="E95" s="10"/>
      <c r="F95" s="9"/>
      <c r="G95" s="9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</row>
    <row r="96" spans="2:39" ht="12.75">
      <c r="B96" s="10"/>
      <c r="C96" s="10"/>
      <c r="D96" s="10"/>
      <c r="E96" s="10"/>
      <c r="F96" s="9"/>
      <c r="G96" s="9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</row>
    <row r="97" spans="2:39" ht="12.75">
      <c r="B97" s="10"/>
      <c r="C97" s="10"/>
      <c r="D97" s="10"/>
      <c r="E97" s="10"/>
      <c r="F97" s="9"/>
      <c r="G97" s="9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</row>
    <row r="98" spans="2:39" ht="12.75">
      <c r="B98" s="10"/>
      <c r="C98" s="10"/>
      <c r="D98" s="10"/>
      <c r="E98" s="10"/>
      <c r="F98" s="9"/>
      <c r="G98" s="9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</row>
    <row r="99" spans="2:39" ht="12.75">
      <c r="B99" s="10"/>
      <c r="C99" s="10"/>
      <c r="D99" s="10"/>
      <c r="E99" s="10"/>
      <c r="F99" s="9"/>
      <c r="G99" s="9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</row>
    <row r="100" spans="2:39" ht="12.75">
      <c r="B100" s="10"/>
      <c r="C100" s="10"/>
      <c r="D100" s="10"/>
      <c r="E100" s="10"/>
      <c r="F100" s="9"/>
      <c r="G100" s="9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2:39" ht="12.75">
      <c r="B101" s="10"/>
      <c r="C101" s="10"/>
      <c r="D101" s="10"/>
      <c r="E101" s="10"/>
      <c r="F101" s="9"/>
      <c r="G101" s="9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</row>
    <row r="102" spans="2:39" ht="12.75">
      <c r="B102" s="10"/>
      <c r="C102" s="10"/>
      <c r="D102" s="10"/>
      <c r="E102" s="10"/>
      <c r="F102" s="9"/>
      <c r="G102" s="9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</row>
    <row r="103" spans="2:39" ht="12.75">
      <c r="B103" s="10"/>
      <c r="C103" s="10"/>
      <c r="D103" s="10"/>
      <c r="E103" s="10"/>
      <c r="F103" s="9"/>
      <c r="G103" s="9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</row>
    <row r="104" spans="2:39" ht="12.75">
      <c r="B104" s="10"/>
      <c r="C104" s="10"/>
      <c r="D104" s="10"/>
      <c r="E104" s="10"/>
      <c r="F104" s="9"/>
      <c r="G104" s="9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</row>
    <row r="105" spans="2:39" ht="12.75">
      <c r="B105" s="10"/>
      <c r="C105" s="10"/>
      <c r="D105" s="10"/>
      <c r="E105" s="10"/>
      <c r="F105" s="9"/>
      <c r="G105" s="9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</row>
    <row r="106" spans="2:39" ht="12.75">
      <c r="B106" s="10"/>
      <c r="C106" s="10"/>
      <c r="D106" s="10"/>
      <c r="E106" s="10"/>
      <c r="F106" s="9"/>
      <c r="G106" s="9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</row>
    <row r="107" spans="2:39" ht="12.75">
      <c r="B107" s="10"/>
      <c r="C107" s="10"/>
      <c r="D107" s="10"/>
      <c r="E107" s="10"/>
      <c r="F107" s="9"/>
      <c r="G107" s="9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</row>
    <row r="108" spans="2:39" ht="12.75">
      <c r="B108" s="10"/>
      <c r="C108" s="10"/>
      <c r="D108" s="10"/>
      <c r="E108" s="10"/>
      <c r="F108" s="9"/>
      <c r="G108" s="9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</row>
    <row r="109" spans="2:39" ht="12.75">
      <c r="B109" s="10"/>
      <c r="C109" s="10"/>
      <c r="D109" s="10"/>
      <c r="E109" s="10"/>
      <c r="F109" s="9"/>
      <c r="G109" s="9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</row>
    <row r="110" spans="2:39" ht="12.75">
      <c r="B110" s="10"/>
      <c r="C110" s="10"/>
      <c r="D110" s="10"/>
      <c r="E110" s="10"/>
      <c r="F110" s="9"/>
      <c r="G110" s="9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</row>
    <row r="111" spans="2:39" ht="12.75">
      <c r="B111" s="10"/>
      <c r="C111" s="10"/>
      <c r="D111" s="10"/>
      <c r="E111" s="10"/>
      <c r="F111" s="9"/>
      <c r="G111" s="9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</row>
    <row r="112" spans="2:39" ht="12.75">
      <c r="B112" s="10"/>
      <c r="C112" s="10"/>
      <c r="D112" s="10"/>
      <c r="E112" s="10"/>
      <c r="F112" s="9"/>
      <c r="G112" s="9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</row>
    <row r="113" spans="2:39" ht="12.75">
      <c r="B113" s="10"/>
      <c r="C113" s="10"/>
      <c r="D113" s="10"/>
      <c r="E113" s="10"/>
      <c r="F113" s="9"/>
      <c r="G113" s="9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</row>
    <row r="114" spans="2:39" ht="12.75">
      <c r="B114" s="10"/>
      <c r="C114" s="10"/>
      <c r="D114" s="10"/>
      <c r="E114" s="10"/>
      <c r="F114" s="9"/>
      <c r="G114" s="9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</row>
    <row r="115" spans="2:39" ht="12.75">
      <c r="B115" s="10"/>
      <c r="C115" s="10"/>
      <c r="D115" s="10"/>
      <c r="E115" s="10"/>
      <c r="F115" s="9"/>
      <c r="G115" s="9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</row>
    <row r="116" spans="2:39" ht="12.75">
      <c r="B116" s="10"/>
      <c r="C116" s="10"/>
      <c r="D116" s="10"/>
      <c r="E116" s="10"/>
      <c r="F116" s="9"/>
      <c r="G116" s="9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</row>
    <row r="117" spans="2:39" ht="12.75">
      <c r="B117" s="10"/>
      <c r="C117" s="10"/>
      <c r="D117" s="10"/>
      <c r="E117" s="10"/>
      <c r="F117" s="9"/>
      <c r="G117" s="9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</row>
    <row r="118" spans="2:39" ht="12.75">
      <c r="B118" s="10"/>
      <c r="C118" s="10"/>
      <c r="D118" s="10"/>
      <c r="E118" s="10"/>
      <c r="F118" s="9"/>
      <c r="G118" s="9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</row>
    <row r="119" spans="2:39" ht="12.75">
      <c r="B119" s="10"/>
      <c r="C119" s="10"/>
      <c r="D119" s="10"/>
      <c r="E119" s="10"/>
      <c r="F119" s="9"/>
      <c r="G119" s="9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</row>
    <row r="120" spans="2:39" ht="12.75">
      <c r="B120" s="10"/>
      <c r="C120" s="10"/>
      <c r="D120" s="10"/>
      <c r="E120" s="10"/>
      <c r="F120" s="9"/>
      <c r="G120" s="9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</row>
    <row r="121" spans="2:39" ht="12.75">
      <c r="B121" s="10"/>
      <c r="C121" s="10"/>
      <c r="D121" s="10"/>
      <c r="E121" s="10"/>
      <c r="F121" s="9"/>
      <c r="G121" s="9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</row>
    <row r="122" spans="2:39" ht="12.75">
      <c r="B122" s="10"/>
      <c r="C122" s="10"/>
      <c r="D122" s="10"/>
      <c r="E122" s="10"/>
      <c r="F122" s="9"/>
      <c r="G122" s="9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</row>
    <row r="123" spans="2:39" ht="12.75">
      <c r="B123" s="10"/>
      <c r="C123" s="10"/>
      <c r="D123" s="10"/>
      <c r="E123" s="10"/>
      <c r="F123" s="9"/>
      <c r="G123" s="9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</row>
    <row r="124" spans="2:39" ht="12.75">
      <c r="B124" s="10"/>
      <c r="C124" s="10"/>
      <c r="D124" s="10"/>
      <c r="E124" s="10"/>
      <c r="F124" s="9"/>
      <c r="G124" s="9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</row>
    <row r="125" spans="2:39" ht="12.75">
      <c r="B125" s="10"/>
      <c r="C125" s="10"/>
      <c r="D125" s="10"/>
      <c r="E125" s="10"/>
      <c r="F125" s="9"/>
      <c r="G125" s="9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</row>
    <row r="126" spans="2:39" ht="12.75">
      <c r="B126" s="10"/>
      <c r="C126" s="10"/>
      <c r="D126" s="10"/>
      <c r="E126" s="10"/>
      <c r="F126" s="9"/>
      <c r="G126" s="9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</row>
    <row r="127" spans="2:39" ht="12.75">
      <c r="B127" s="10"/>
      <c r="C127" s="10"/>
      <c r="D127" s="10"/>
      <c r="E127" s="10"/>
      <c r="F127" s="9"/>
      <c r="G127" s="9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</row>
    <row r="128" spans="2:39" ht="12.75">
      <c r="B128" s="10"/>
      <c r="C128" s="10"/>
      <c r="D128" s="10"/>
      <c r="E128" s="10"/>
      <c r="F128" s="9"/>
      <c r="G128" s="9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</row>
    <row r="129" spans="2:39" ht="12.75">
      <c r="B129" s="10"/>
      <c r="C129" s="10"/>
      <c r="D129" s="10"/>
      <c r="E129" s="10"/>
      <c r="F129" s="9"/>
      <c r="G129" s="9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</row>
    <row r="130" spans="2:39" ht="12.75">
      <c r="B130" s="10"/>
      <c r="C130" s="10"/>
      <c r="D130" s="10"/>
      <c r="E130" s="10"/>
      <c r="F130" s="9"/>
      <c r="G130" s="9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</row>
    <row r="131" spans="2:39" ht="12.75">
      <c r="B131" s="10"/>
      <c r="C131" s="10"/>
      <c r="D131" s="10"/>
      <c r="E131" s="10"/>
      <c r="F131" s="9"/>
      <c r="G131" s="9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</row>
    <row r="132" spans="2:39" ht="12.75">
      <c r="B132" s="10"/>
      <c r="C132" s="10"/>
      <c r="D132" s="10"/>
      <c r="E132" s="10"/>
      <c r="F132" s="9"/>
      <c r="G132" s="9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</row>
  </sheetData>
  <autoFilter ref="A2:A38"/>
  <conditionalFormatting sqref="Y34 Y3 B3:M38 N3:N12 N14:N38 O3:O38 P3:Q34 P36:Q38 R3:X38">
    <cfRule type="cellIs" priority="1" dxfId="0" operator="equal" stopIfTrue="1">
      <formula>$AB3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5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B2"/>
    </sheetView>
  </sheetViews>
  <sheetFormatPr defaultColWidth="9.140625" defaultRowHeight="12.75"/>
  <cols>
    <col min="1" max="1" width="11.421875" style="3" customWidth="1"/>
    <col min="2" max="2" width="22.8515625" style="0" bestFit="1" customWidth="1"/>
    <col min="3" max="4" width="11.421875" style="0" customWidth="1"/>
    <col min="5" max="5" width="11.421875" style="16" customWidth="1"/>
    <col min="6" max="6" width="10.28125" style="16" bestFit="1" customWidth="1"/>
    <col min="7" max="16384" width="11.421875" style="0" customWidth="1"/>
  </cols>
  <sheetData>
    <row r="1" spans="1:6" s="47" customFormat="1" ht="25.5">
      <c r="A1" s="44"/>
      <c r="B1" s="44" t="s">
        <v>157</v>
      </c>
      <c r="C1" s="44" t="s">
        <v>137</v>
      </c>
      <c r="D1" s="45" t="s">
        <v>134</v>
      </c>
      <c r="E1" s="46" t="s">
        <v>136</v>
      </c>
      <c r="F1" s="46" t="s">
        <v>135</v>
      </c>
    </row>
    <row r="2" spans="1:9" ht="12.75">
      <c r="A2" s="3">
        <v>1</v>
      </c>
      <c r="B2" s="17" t="s">
        <v>16</v>
      </c>
      <c r="C2" s="1" t="s">
        <v>41</v>
      </c>
      <c r="D2" s="1">
        <v>7</v>
      </c>
      <c r="E2" s="25">
        <v>664.14</v>
      </c>
      <c r="F2" s="48"/>
      <c r="H2" s="10"/>
      <c r="I2" s="10"/>
    </row>
    <row r="3" spans="1:9" ht="12.75">
      <c r="A3" s="3">
        <v>2</v>
      </c>
      <c r="B3" s="17" t="s">
        <v>38</v>
      </c>
      <c r="C3" s="1" t="s">
        <v>42</v>
      </c>
      <c r="D3" s="1">
        <v>7</v>
      </c>
      <c r="E3" s="25">
        <v>643.69</v>
      </c>
      <c r="F3" s="48">
        <f>E2-E3</f>
        <v>20.449999999999932</v>
      </c>
      <c r="H3" s="10"/>
      <c r="I3" s="10"/>
    </row>
    <row r="4" spans="1:9" ht="12.75">
      <c r="A4" s="3">
        <v>3</v>
      </c>
      <c r="B4" s="17" t="s">
        <v>6</v>
      </c>
      <c r="C4" s="1" t="s">
        <v>40</v>
      </c>
      <c r="D4" s="1">
        <v>7</v>
      </c>
      <c r="E4" s="25">
        <v>642.85</v>
      </c>
      <c r="F4" s="48">
        <f aca="true" t="shared" si="0" ref="F4:F37">E3-E4</f>
        <v>0.8400000000000318</v>
      </c>
      <c r="H4" s="10"/>
      <c r="I4" s="10"/>
    </row>
    <row r="5" spans="1:9" ht="12.75">
      <c r="A5" s="3">
        <v>4</v>
      </c>
      <c r="B5" s="17" t="s">
        <v>21</v>
      </c>
      <c r="C5" s="1" t="s">
        <v>43</v>
      </c>
      <c r="D5" s="1">
        <v>7</v>
      </c>
      <c r="E5" s="25">
        <v>615.77</v>
      </c>
      <c r="F5" s="48">
        <f t="shared" si="0"/>
        <v>27.08000000000004</v>
      </c>
      <c r="H5" s="10"/>
      <c r="I5" s="10"/>
    </row>
    <row r="6" spans="1:6" ht="12.75">
      <c r="A6" s="3">
        <v>5</v>
      </c>
      <c r="B6" s="17" t="s">
        <v>17</v>
      </c>
      <c r="C6" s="1" t="s">
        <v>41</v>
      </c>
      <c r="D6" s="1">
        <v>7</v>
      </c>
      <c r="E6" s="25">
        <v>585</v>
      </c>
      <c r="F6" s="48">
        <f t="shared" si="0"/>
        <v>30.769999999999982</v>
      </c>
    </row>
    <row r="7" spans="1:9" ht="12.75">
      <c r="A7" s="3">
        <v>6</v>
      </c>
      <c r="B7" s="17" t="s">
        <v>19</v>
      </c>
      <c r="C7" s="1" t="s">
        <v>41</v>
      </c>
      <c r="D7" s="1">
        <v>7</v>
      </c>
      <c r="E7" s="25">
        <v>564.3</v>
      </c>
      <c r="F7" s="48">
        <f t="shared" si="0"/>
        <v>20.700000000000045</v>
      </c>
      <c r="G7" s="10"/>
      <c r="H7" s="10"/>
      <c r="I7" s="10"/>
    </row>
    <row r="8" spans="1:9" s="17" customFormat="1" ht="12.75">
      <c r="A8" s="3">
        <v>7</v>
      </c>
      <c r="B8" s="17" t="s">
        <v>26</v>
      </c>
      <c r="C8" s="1" t="s">
        <v>43</v>
      </c>
      <c r="D8" s="1">
        <v>7</v>
      </c>
      <c r="E8" s="25">
        <v>506.77</v>
      </c>
      <c r="F8" s="48">
        <f t="shared" si="0"/>
        <v>57.52999999999997</v>
      </c>
      <c r="H8" s="25"/>
      <c r="I8" s="25"/>
    </row>
    <row r="9" spans="1:9" ht="12.75">
      <c r="A9" s="3">
        <v>8</v>
      </c>
      <c r="B9" s="17" t="s">
        <v>36</v>
      </c>
      <c r="C9" s="1" t="s">
        <v>41</v>
      </c>
      <c r="D9" s="1">
        <v>7</v>
      </c>
      <c r="E9" s="25">
        <v>503.72</v>
      </c>
      <c r="F9" s="48">
        <f t="shared" si="0"/>
        <v>3.0499999999999545</v>
      </c>
      <c r="H9" s="10"/>
      <c r="I9" s="10"/>
    </row>
    <row r="10" spans="1:9" ht="12.75">
      <c r="A10" s="3">
        <v>9</v>
      </c>
      <c r="B10" s="15" t="s">
        <v>14</v>
      </c>
      <c r="C10" s="3" t="s">
        <v>40</v>
      </c>
      <c r="D10" s="19">
        <v>5</v>
      </c>
      <c r="E10" s="10">
        <v>486.74</v>
      </c>
      <c r="F10" s="48">
        <f t="shared" si="0"/>
        <v>16.980000000000018</v>
      </c>
      <c r="H10" s="10"/>
      <c r="I10" s="10"/>
    </row>
    <row r="11" spans="1:9" ht="12.75">
      <c r="A11" s="3">
        <v>10</v>
      </c>
      <c r="B11" s="17" t="s">
        <v>18</v>
      </c>
      <c r="C11" s="1" t="s">
        <v>48</v>
      </c>
      <c r="D11" s="1">
        <v>7</v>
      </c>
      <c r="E11" s="25">
        <v>468.05</v>
      </c>
      <c r="F11" s="48">
        <f t="shared" si="0"/>
        <v>18.689999999999998</v>
      </c>
      <c r="H11" s="10"/>
      <c r="I11" s="10"/>
    </row>
    <row r="12" spans="1:9" s="17" customFormat="1" ht="12.75">
      <c r="A12" s="3">
        <v>11</v>
      </c>
      <c r="B12" s="17" t="s">
        <v>9</v>
      </c>
      <c r="C12" s="1" t="s">
        <v>43</v>
      </c>
      <c r="D12" s="1">
        <v>7</v>
      </c>
      <c r="E12" s="25">
        <v>444.6</v>
      </c>
      <c r="F12" s="48">
        <f t="shared" si="0"/>
        <v>23.44999999999999</v>
      </c>
      <c r="H12" s="25"/>
      <c r="I12" s="25"/>
    </row>
    <row r="13" spans="1:9" ht="12.75">
      <c r="A13" s="3">
        <v>12</v>
      </c>
      <c r="B13" s="17" t="s">
        <v>10</v>
      </c>
      <c r="C13" s="1" t="s">
        <v>43</v>
      </c>
      <c r="D13" s="1">
        <v>7</v>
      </c>
      <c r="E13" s="25">
        <v>434.51</v>
      </c>
      <c r="F13" s="48">
        <f t="shared" si="0"/>
        <v>10.090000000000032</v>
      </c>
      <c r="H13" s="10"/>
      <c r="I13" s="10"/>
    </row>
    <row r="14" spans="1:6" ht="12.75">
      <c r="A14" s="3">
        <v>13</v>
      </c>
      <c r="B14" s="50" t="s">
        <v>23</v>
      </c>
      <c r="C14" s="51" t="s">
        <v>46</v>
      </c>
      <c r="D14" s="1">
        <v>7</v>
      </c>
      <c r="E14" s="25">
        <v>279.64</v>
      </c>
      <c r="F14" s="48">
        <f t="shared" si="0"/>
        <v>154.87</v>
      </c>
    </row>
    <row r="15" spans="1:9" ht="12.75">
      <c r="A15" s="3">
        <v>14</v>
      </c>
      <c r="B15" s="49" t="s">
        <v>27</v>
      </c>
      <c r="C15" s="1" t="s">
        <v>42</v>
      </c>
      <c r="D15" s="1">
        <v>7</v>
      </c>
      <c r="E15" s="25">
        <v>276.9</v>
      </c>
      <c r="F15" s="48">
        <f t="shared" si="0"/>
        <v>2.740000000000009</v>
      </c>
      <c r="H15" s="10"/>
      <c r="I15" s="10"/>
    </row>
    <row r="16" spans="1:6" ht="12.75">
      <c r="A16" s="3">
        <v>15</v>
      </c>
      <c r="B16" s="49" t="s">
        <v>25</v>
      </c>
      <c r="C16" s="1" t="s">
        <v>42</v>
      </c>
      <c r="D16" s="1">
        <v>7</v>
      </c>
      <c r="E16" s="25">
        <v>257.49</v>
      </c>
      <c r="F16" s="48">
        <f t="shared" si="0"/>
        <v>19.409999999999968</v>
      </c>
    </row>
    <row r="17" spans="1:6" ht="12.75">
      <c r="A17" s="3">
        <v>16</v>
      </c>
      <c r="B17" s="15" t="s">
        <v>117</v>
      </c>
      <c r="C17" s="3" t="s">
        <v>41</v>
      </c>
      <c r="D17" s="19">
        <v>5</v>
      </c>
      <c r="E17" s="10">
        <v>217.6</v>
      </c>
      <c r="F17" s="48">
        <f t="shared" si="0"/>
        <v>39.890000000000015</v>
      </c>
    </row>
    <row r="18" spans="1:9" ht="12.75">
      <c r="A18" s="3">
        <v>17</v>
      </c>
      <c r="B18" s="15" t="s">
        <v>30</v>
      </c>
      <c r="C18" s="3" t="s">
        <v>44</v>
      </c>
      <c r="D18" s="19">
        <v>3</v>
      </c>
      <c r="E18" s="10">
        <v>213.56</v>
      </c>
      <c r="F18" s="48">
        <f t="shared" si="0"/>
        <v>4.039999999999992</v>
      </c>
      <c r="H18" s="10"/>
      <c r="I18" s="10"/>
    </row>
    <row r="19" spans="1:9" ht="12.75">
      <c r="A19" s="3">
        <v>18</v>
      </c>
      <c r="B19" s="50" t="s">
        <v>28</v>
      </c>
      <c r="C19" s="51" t="s">
        <v>47</v>
      </c>
      <c r="D19" s="1">
        <v>7</v>
      </c>
      <c r="E19" s="25">
        <v>213.3</v>
      </c>
      <c r="F19" s="48">
        <f t="shared" si="0"/>
        <v>0.2599999999999909</v>
      </c>
      <c r="G19" s="10"/>
      <c r="H19" s="10"/>
      <c r="I19" s="10"/>
    </row>
    <row r="20" spans="1:9" ht="12.75">
      <c r="A20" s="3">
        <v>19</v>
      </c>
      <c r="B20" s="50" t="s">
        <v>35</v>
      </c>
      <c r="C20" s="51" t="s">
        <v>45</v>
      </c>
      <c r="D20" s="1">
        <v>7</v>
      </c>
      <c r="E20" s="25">
        <v>200.25</v>
      </c>
      <c r="F20" s="48">
        <f t="shared" si="0"/>
        <v>13.050000000000011</v>
      </c>
      <c r="H20" s="10"/>
      <c r="I20" s="10"/>
    </row>
    <row r="21" spans="1:9" ht="12.75">
      <c r="A21" s="3">
        <v>20</v>
      </c>
      <c r="B21" t="s">
        <v>34</v>
      </c>
      <c r="C21" s="3" t="s">
        <v>41</v>
      </c>
      <c r="D21" s="19">
        <v>5</v>
      </c>
      <c r="E21" s="10">
        <v>192.01</v>
      </c>
      <c r="F21" s="48">
        <f t="shared" si="0"/>
        <v>8.240000000000009</v>
      </c>
      <c r="H21" s="10"/>
      <c r="I21" s="10"/>
    </row>
    <row r="22" spans="1:6" ht="12.75">
      <c r="A22" s="3">
        <v>21</v>
      </c>
      <c r="B22" t="s">
        <v>24</v>
      </c>
      <c r="C22" s="3" t="s">
        <v>40</v>
      </c>
      <c r="D22" s="19">
        <v>4</v>
      </c>
      <c r="E22" s="10">
        <v>172.07</v>
      </c>
      <c r="F22" s="48">
        <f t="shared" si="0"/>
        <v>19.939999999999998</v>
      </c>
    </row>
    <row r="23" spans="1:6" ht="12.75">
      <c r="A23" s="3">
        <v>22</v>
      </c>
      <c r="B23" t="s">
        <v>143</v>
      </c>
      <c r="C23" s="3" t="s">
        <v>40</v>
      </c>
      <c r="D23" s="19">
        <v>1</v>
      </c>
      <c r="E23" s="10">
        <v>97.845</v>
      </c>
      <c r="F23" s="48">
        <f t="shared" si="0"/>
        <v>74.225</v>
      </c>
    </row>
    <row r="24" spans="1:9" ht="12.75">
      <c r="A24" s="3">
        <v>23</v>
      </c>
      <c r="B24" s="15" t="s">
        <v>98</v>
      </c>
      <c r="C24" s="3" t="s">
        <v>40</v>
      </c>
      <c r="D24" s="19">
        <v>1</v>
      </c>
      <c r="E24" s="10">
        <v>85.052</v>
      </c>
      <c r="F24" s="48">
        <f t="shared" si="0"/>
        <v>12.792999999999992</v>
      </c>
      <c r="H24" s="10"/>
      <c r="I24" s="10"/>
    </row>
    <row r="25" spans="1:6" ht="12.75">
      <c r="A25" s="3">
        <v>24</v>
      </c>
      <c r="B25" t="s">
        <v>8</v>
      </c>
      <c r="C25" s="3" t="s">
        <v>41</v>
      </c>
      <c r="D25" s="19">
        <v>1</v>
      </c>
      <c r="E25" s="10">
        <v>84.88</v>
      </c>
      <c r="F25" s="48">
        <f t="shared" si="0"/>
        <v>0.17200000000001125</v>
      </c>
    </row>
    <row r="26" spans="1:6" ht="12.75">
      <c r="A26" s="3">
        <v>25</v>
      </c>
      <c r="B26" t="s">
        <v>11</v>
      </c>
      <c r="C26" s="3" t="s">
        <v>43</v>
      </c>
      <c r="D26" s="19">
        <v>3</v>
      </c>
      <c r="E26" s="10">
        <v>84.76</v>
      </c>
      <c r="F26" s="48">
        <f t="shared" si="0"/>
        <v>0.11999999999999034</v>
      </c>
    </row>
    <row r="27" spans="1:6" ht="12.75">
      <c r="A27" s="3">
        <v>26</v>
      </c>
      <c r="B27" s="11" t="s">
        <v>33</v>
      </c>
      <c r="C27" s="18" t="s">
        <v>46</v>
      </c>
      <c r="D27" s="19">
        <v>3</v>
      </c>
      <c r="E27" s="10">
        <v>84.6</v>
      </c>
      <c r="F27" s="48">
        <f t="shared" si="0"/>
        <v>0.1600000000000108</v>
      </c>
    </row>
    <row r="28" spans="1:9" ht="12.75">
      <c r="A28" s="3">
        <v>27</v>
      </c>
      <c r="B28" s="11" t="s">
        <v>31</v>
      </c>
      <c r="C28" s="18" t="s">
        <v>47</v>
      </c>
      <c r="D28" s="19">
        <v>3</v>
      </c>
      <c r="E28" s="10">
        <v>76.03</v>
      </c>
      <c r="F28" s="48">
        <f t="shared" si="0"/>
        <v>8.569999999999993</v>
      </c>
      <c r="H28" s="10"/>
      <c r="I28" s="10"/>
    </row>
    <row r="29" spans="1:6" ht="12.75">
      <c r="A29" s="3">
        <v>28</v>
      </c>
      <c r="B29" s="15" t="s">
        <v>50</v>
      </c>
      <c r="C29" s="3" t="s">
        <v>41</v>
      </c>
      <c r="D29" s="19">
        <v>2</v>
      </c>
      <c r="E29" s="10">
        <v>67.86</v>
      </c>
      <c r="F29" s="48">
        <f t="shared" si="0"/>
        <v>8.170000000000002</v>
      </c>
    </row>
    <row r="30" spans="1:6" ht="12.75">
      <c r="A30" s="3">
        <v>29</v>
      </c>
      <c r="B30" s="11" t="s">
        <v>122</v>
      </c>
      <c r="C30" s="18" t="s">
        <v>45</v>
      </c>
      <c r="D30" s="19">
        <v>3</v>
      </c>
      <c r="E30" s="10">
        <v>57.35</v>
      </c>
      <c r="F30" s="48">
        <f t="shared" si="0"/>
        <v>10.509999999999998</v>
      </c>
    </row>
    <row r="31" spans="1:9" ht="12.75">
      <c r="A31" s="3">
        <v>30</v>
      </c>
      <c r="B31" t="s">
        <v>12</v>
      </c>
      <c r="C31" s="3" t="s">
        <v>43</v>
      </c>
      <c r="D31" s="19">
        <v>4</v>
      </c>
      <c r="E31" s="10">
        <v>49.38</v>
      </c>
      <c r="F31" s="48">
        <f t="shared" si="0"/>
        <v>7.969999999999999</v>
      </c>
      <c r="G31" s="10"/>
      <c r="H31" s="10"/>
      <c r="I31" s="10"/>
    </row>
    <row r="32" spans="1:9" ht="12.75">
      <c r="A32" s="3">
        <v>31</v>
      </c>
      <c r="B32" s="15" t="s">
        <v>99</v>
      </c>
      <c r="C32" s="3" t="s">
        <v>48</v>
      </c>
      <c r="D32" s="19">
        <v>1</v>
      </c>
      <c r="E32" s="10">
        <v>35.091</v>
      </c>
      <c r="F32" s="48">
        <f t="shared" si="0"/>
        <v>14.289000000000001</v>
      </c>
      <c r="H32" s="10"/>
      <c r="I32" s="10"/>
    </row>
    <row r="33" spans="1:6" ht="12.75">
      <c r="A33" s="3">
        <v>32</v>
      </c>
      <c r="B33" s="20" t="s">
        <v>39</v>
      </c>
      <c r="C33" s="3" t="s">
        <v>48</v>
      </c>
      <c r="D33" s="19">
        <v>1</v>
      </c>
      <c r="E33" s="10">
        <v>28.273</v>
      </c>
      <c r="F33" s="48">
        <f t="shared" si="0"/>
        <v>6.818000000000001</v>
      </c>
    </row>
    <row r="34" spans="1:6" ht="12.75">
      <c r="A34" s="3">
        <v>33</v>
      </c>
      <c r="B34" s="15" t="s">
        <v>37</v>
      </c>
      <c r="C34" s="3" t="s">
        <v>41</v>
      </c>
      <c r="D34" s="19">
        <v>1</v>
      </c>
      <c r="E34" s="10">
        <v>25.64</v>
      </c>
      <c r="F34" s="48">
        <f t="shared" si="0"/>
        <v>2.632999999999999</v>
      </c>
    </row>
    <row r="35" spans="1:6" ht="12.75">
      <c r="A35" s="3">
        <v>34</v>
      </c>
      <c r="B35" s="11" t="s">
        <v>29</v>
      </c>
      <c r="C35" s="18" t="s">
        <v>49</v>
      </c>
      <c r="D35" s="19">
        <v>3</v>
      </c>
      <c r="E35" s="10">
        <v>23.58</v>
      </c>
      <c r="F35" s="48">
        <f t="shared" si="0"/>
        <v>2.0600000000000023</v>
      </c>
    </row>
    <row r="36" spans="1:6" ht="12.75">
      <c r="A36" s="3">
        <v>35</v>
      </c>
      <c r="B36" s="11" t="s">
        <v>139</v>
      </c>
      <c r="C36" s="18" t="s">
        <v>45</v>
      </c>
      <c r="D36" s="19">
        <v>1</v>
      </c>
      <c r="E36" s="10">
        <v>23.13</v>
      </c>
      <c r="F36" s="48">
        <f t="shared" si="0"/>
        <v>0.4499999999999993</v>
      </c>
    </row>
    <row r="37" spans="1:6" ht="12.75">
      <c r="A37" s="3">
        <v>36</v>
      </c>
      <c r="B37" s="11" t="s">
        <v>149</v>
      </c>
      <c r="C37" s="18" t="s">
        <v>48</v>
      </c>
      <c r="D37" s="19">
        <v>1</v>
      </c>
      <c r="E37" s="10">
        <v>6.77</v>
      </c>
      <c r="F37" s="48">
        <f t="shared" si="0"/>
        <v>16.36</v>
      </c>
    </row>
    <row r="45" spans="2:5" ht="12.75">
      <c r="B45" s="15"/>
      <c r="C45" s="3"/>
      <c r="D45" s="19"/>
      <c r="E45" s="10"/>
    </row>
    <row r="47" spans="2:5" ht="12.75">
      <c r="B47" s="15"/>
      <c r="C47" s="3"/>
      <c r="D47" s="19"/>
      <c r="E47" s="10"/>
    </row>
    <row r="58" spans="2:3" ht="12.75">
      <c r="B58" s="15"/>
      <c r="C58" s="3"/>
    </row>
  </sheetData>
  <printOptions gridLines="1"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48"/>
  <sheetViews>
    <sheetView tabSelected="1" workbookViewId="0" topLeftCell="A1">
      <pane xSplit="2" ySplit="3" topLeftCell="N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3" sqref="O3"/>
    </sheetView>
  </sheetViews>
  <sheetFormatPr defaultColWidth="9.140625" defaultRowHeight="12.75"/>
  <cols>
    <col min="1" max="1" width="25.28125" style="0" bestFit="1" customWidth="1"/>
    <col min="2" max="2" width="8.57421875" style="0" customWidth="1"/>
    <col min="3" max="3" width="8.421875" style="0" customWidth="1"/>
    <col min="4" max="4" width="7.00390625" style="0" customWidth="1"/>
    <col min="5" max="5" width="6.28125" style="0" customWidth="1"/>
    <col min="6" max="6" width="6.7109375" style="0" customWidth="1"/>
    <col min="7" max="7" width="7.7109375" style="0" customWidth="1"/>
    <col min="8" max="8" width="7.8515625" style="0" customWidth="1"/>
    <col min="9" max="9" width="7.7109375" style="0" customWidth="1"/>
    <col min="10" max="10" width="6.421875" style="0" customWidth="1"/>
    <col min="11" max="12" width="6.140625" style="0" customWidth="1"/>
    <col min="13" max="19" width="6.57421875" style="0" customWidth="1"/>
    <col min="20" max="20" width="7.00390625" style="0" customWidth="1"/>
    <col min="21" max="21" width="7.421875" style="0" customWidth="1"/>
    <col min="22" max="24" width="7.140625" style="0" customWidth="1"/>
    <col min="25" max="25" width="6.140625" style="0" customWidth="1"/>
    <col min="26" max="27" width="7.140625" style="0" customWidth="1"/>
    <col min="28" max="28" width="6.421875" style="0" customWidth="1"/>
    <col min="29" max="30" width="6.140625" style="0" customWidth="1"/>
    <col min="31" max="31" width="6.8515625" style="0" customWidth="1"/>
    <col min="32" max="32" width="9.7109375" style="0" customWidth="1"/>
    <col min="33" max="39" width="6.7109375" style="0" customWidth="1"/>
    <col min="40" max="40" width="6.57421875" style="0" bestFit="1" customWidth="1"/>
    <col min="41" max="43" width="6.00390625" style="0" customWidth="1"/>
    <col min="44" max="16384" width="11.421875" style="0" customWidth="1"/>
  </cols>
  <sheetData>
    <row r="1" spans="1:31" ht="12.75">
      <c r="A1" s="17" t="s">
        <v>52</v>
      </c>
      <c r="B1" s="1"/>
      <c r="C1" s="19" t="s">
        <v>53</v>
      </c>
      <c r="D1" s="2" t="s">
        <v>54</v>
      </c>
      <c r="E1" s="2" t="s">
        <v>55</v>
      </c>
      <c r="F1" t="s">
        <v>56</v>
      </c>
      <c r="G1" t="s">
        <v>57</v>
      </c>
      <c r="H1" s="3" t="s">
        <v>58</v>
      </c>
      <c r="I1" t="s">
        <v>59</v>
      </c>
      <c r="J1" t="s">
        <v>60</v>
      </c>
      <c r="K1" t="s">
        <v>100</v>
      </c>
      <c r="L1" t="s">
        <v>62</v>
      </c>
      <c r="M1" t="s">
        <v>61</v>
      </c>
      <c r="N1" t="s">
        <v>101</v>
      </c>
      <c r="O1" t="s">
        <v>102</v>
      </c>
      <c r="P1" t="s">
        <v>3</v>
      </c>
      <c r="Q1" s="4" t="s">
        <v>63</v>
      </c>
      <c r="R1" s="4" t="s">
        <v>103</v>
      </c>
      <c r="S1" t="s">
        <v>64</v>
      </c>
      <c r="T1" t="s">
        <v>104</v>
      </c>
      <c r="U1" s="3" t="s">
        <v>5</v>
      </c>
      <c r="V1" s="52" t="s">
        <v>154</v>
      </c>
      <c r="W1" t="s">
        <v>1</v>
      </c>
      <c r="X1" t="s">
        <v>65</v>
      </c>
      <c r="Y1" t="s">
        <v>1</v>
      </c>
      <c r="Z1" t="s">
        <v>105</v>
      </c>
      <c r="AA1" t="s">
        <v>106</v>
      </c>
      <c r="AB1" s="4" t="s">
        <v>107</v>
      </c>
      <c r="AC1" s="4" t="s">
        <v>108</v>
      </c>
      <c r="AD1" s="4" t="s">
        <v>109</v>
      </c>
      <c r="AE1" t="s">
        <v>66</v>
      </c>
    </row>
    <row r="2" spans="1:31" ht="12.75">
      <c r="A2" s="1">
        <v>2008</v>
      </c>
      <c r="B2" s="19" t="s">
        <v>67</v>
      </c>
      <c r="C2" s="19" t="s">
        <v>68</v>
      </c>
      <c r="D2" s="6">
        <v>39494</v>
      </c>
      <c r="E2" s="6">
        <v>39501</v>
      </c>
      <c r="F2" s="7">
        <v>39509</v>
      </c>
      <c r="G2" s="7">
        <v>39515</v>
      </c>
      <c r="H2" s="7">
        <v>39522</v>
      </c>
      <c r="I2" s="7">
        <v>39537</v>
      </c>
      <c r="J2" s="7">
        <v>39550</v>
      </c>
      <c r="K2" s="7">
        <v>39565</v>
      </c>
      <c r="L2" s="7">
        <v>39572</v>
      </c>
      <c r="M2" s="7">
        <v>39577</v>
      </c>
      <c r="N2" s="7">
        <v>39580</v>
      </c>
      <c r="O2" s="7">
        <v>39586</v>
      </c>
      <c r="P2" s="7">
        <v>39591</v>
      </c>
      <c r="Q2" s="8">
        <v>39593</v>
      </c>
      <c r="R2" s="8">
        <v>39606</v>
      </c>
      <c r="S2" s="7">
        <v>39620</v>
      </c>
      <c r="T2" s="7">
        <v>39628</v>
      </c>
      <c r="U2" s="7">
        <v>39683</v>
      </c>
      <c r="V2" s="53">
        <v>39754</v>
      </c>
      <c r="W2" s="7">
        <v>39705</v>
      </c>
      <c r="X2" s="7">
        <v>39710</v>
      </c>
      <c r="Y2" s="7">
        <v>39334</v>
      </c>
      <c r="Z2" s="7">
        <v>39712</v>
      </c>
      <c r="AA2" s="7">
        <v>39718</v>
      </c>
      <c r="AB2" s="8">
        <v>39726</v>
      </c>
      <c r="AC2" s="8">
        <v>39731</v>
      </c>
      <c r="AD2" s="8">
        <v>39740</v>
      </c>
      <c r="AE2" s="7">
        <v>39761</v>
      </c>
    </row>
    <row r="3" spans="1:39" ht="12.75">
      <c r="A3" s="21" t="s">
        <v>69</v>
      </c>
      <c r="B3" s="19"/>
      <c r="C3" s="19"/>
      <c r="D3" s="22">
        <v>10</v>
      </c>
      <c r="E3" s="22">
        <v>11</v>
      </c>
      <c r="F3" s="22">
        <f aca="true" t="shared" si="0" ref="F3:AE3">COUNTA(F4:F43)</f>
        <v>11</v>
      </c>
      <c r="G3" s="22">
        <f t="shared" si="0"/>
        <v>9</v>
      </c>
      <c r="H3" s="22">
        <f t="shared" si="0"/>
        <v>16</v>
      </c>
      <c r="I3" s="22">
        <f t="shared" si="0"/>
        <v>8</v>
      </c>
      <c r="J3" s="22">
        <f t="shared" si="0"/>
        <v>12</v>
      </c>
      <c r="K3" s="22">
        <f t="shared" si="0"/>
        <v>8</v>
      </c>
      <c r="L3" s="22">
        <f t="shared" si="0"/>
        <v>9</v>
      </c>
      <c r="M3" s="22">
        <f t="shared" si="0"/>
        <v>11</v>
      </c>
      <c r="N3" s="22">
        <f t="shared" si="0"/>
        <v>0</v>
      </c>
      <c r="O3" s="22">
        <f t="shared" si="0"/>
        <v>10</v>
      </c>
      <c r="P3" s="22">
        <f t="shared" si="0"/>
        <v>12</v>
      </c>
      <c r="Q3" s="22">
        <f t="shared" si="0"/>
        <v>19</v>
      </c>
      <c r="R3" s="22">
        <f t="shared" si="0"/>
        <v>8</v>
      </c>
      <c r="S3" s="22">
        <f t="shared" si="0"/>
        <v>9</v>
      </c>
      <c r="T3" s="22">
        <f t="shared" si="0"/>
        <v>8</v>
      </c>
      <c r="U3" s="22">
        <f t="shared" si="0"/>
        <v>12</v>
      </c>
      <c r="V3" s="22">
        <f t="shared" si="0"/>
        <v>11</v>
      </c>
      <c r="W3" s="22">
        <f t="shared" si="0"/>
        <v>10</v>
      </c>
      <c r="X3" s="22">
        <f t="shared" si="0"/>
        <v>14</v>
      </c>
      <c r="Y3" s="22">
        <f t="shared" si="0"/>
        <v>3</v>
      </c>
      <c r="Z3" s="22">
        <f t="shared" si="0"/>
        <v>4</v>
      </c>
      <c r="AA3" s="22">
        <f t="shared" si="0"/>
        <v>2</v>
      </c>
      <c r="AB3" s="22">
        <f t="shared" si="0"/>
        <v>8</v>
      </c>
      <c r="AC3" s="22">
        <f t="shared" si="0"/>
        <v>7</v>
      </c>
      <c r="AD3" s="22">
        <f t="shared" si="0"/>
        <v>7</v>
      </c>
      <c r="AE3" s="22">
        <f t="shared" si="0"/>
        <v>5</v>
      </c>
      <c r="AF3" s="1" t="s">
        <v>70</v>
      </c>
      <c r="AG3" s="1">
        <v>1</v>
      </c>
      <c r="AH3" s="1">
        <v>2</v>
      </c>
      <c r="AI3" s="1">
        <v>3</v>
      </c>
      <c r="AJ3" s="1">
        <v>4</v>
      </c>
      <c r="AK3" s="1">
        <v>5</v>
      </c>
      <c r="AL3" s="1">
        <v>6</v>
      </c>
      <c r="AM3" s="1">
        <v>7</v>
      </c>
    </row>
    <row r="4" spans="1:40" ht="12.75">
      <c r="A4" t="s">
        <v>6</v>
      </c>
      <c r="B4" s="3" t="s">
        <v>40</v>
      </c>
      <c r="C4" s="33">
        <v>95.074</v>
      </c>
      <c r="D4" s="23">
        <v>77.788</v>
      </c>
      <c r="E4" s="23">
        <v>81.032</v>
      </c>
      <c r="F4" s="23"/>
      <c r="G4" s="23"/>
      <c r="H4" s="23">
        <v>70.101</v>
      </c>
      <c r="I4" s="23"/>
      <c r="J4" s="23">
        <v>87.124</v>
      </c>
      <c r="K4" s="23">
        <v>74.707</v>
      </c>
      <c r="L4" s="23">
        <v>78.32</v>
      </c>
      <c r="M4" s="24">
        <v>83.843</v>
      </c>
      <c r="N4" s="24"/>
      <c r="O4" s="24">
        <v>82.203</v>
      </c>
      <c r="P4" s="24">
        <v>89.525</v>
      </c>
      <c r="Q4" s="24">
        <v>94.794</v>
      </c>
      <c r="R4" s="24">
        <v>77.142</v>
      </c>
      <c r="S4" s="24">
        <v>78.777</v>
      </c>
      <c r="T4" s="23">
        <v>75.834</v>
      </c>
      <c r="U4" s="24"/>
      <c r="V4" s="23">
        <v>92.925</v>
      </c>
      <c r="W4" s="23">
        <v>89.113</v>
      </c>
      <c r="X4" s="23">
        <v>88.342</v>
      </c>
      <c r="Y4" s="23">
        <v>82.25</v>
      </c>
      <c r="Z4" s="23">
        <v>82.25</v>
      </c>
      <c r="AA4" s="23">
        <v>43.99</v>
      </c>
      <c r="AB4" s="23">
        <v>93.08</v>
      </c>
      <c r="AC4" s="23">
        <v>70.23</v>
      </c>
      <c r="AD4" s="23">
        <v>78.922</v>
      </c>
      <c r="AE4" s="23">
        <v>80.009</v>
      </c>
      <c r="AF4" s="26">
        <f>SUM(AG4:AM4)</f>
        <v>642.853</v>
      </c>
      <c r="AG4" s="10">
        <f aca="true" t="shared" si="1" ref="AG4:AM15">IF(ISNUMBER(LARGE($C4:$AE4,AG$3)),LARGE($C4:$AE4,AG$3),"")</f>
        <v>95.074</v>
      </c>
      <c r="AH4" s="10">
        <f t="shared" si="1"/>
        <v>94.794</v>
      </c>
      <c r="AI4" s="10">
        <f t="shared" si="1"/>
        <v>93.08</v>
      </c>
      <c r="AJ4" s="10">
        <f t="shared" si="1"/>
        <v>92.925</v>
      </c>
      <c r="AK4" s="10">
        <f t="shared" si="1"/>
        <v>89.525</v>
      </c>
      <c r="AL4" s="10">
        <f t="shared" si="1"/>
        <v>89.113</v>
      </c>
      <c r="AM4" s="10">
        <f t="shared" si="1"/>
        <v>88.342</v>
      </c>
      <c r="AN4" s="10"/>
    </row>
    <row r="5" spans="1:39" ht="12.75">
      <c r="A5" t="s">
        <v>7</v>
      </c>
      <c r="B5" s="3" t="s">
        <v>41</v>
      </c>
      <c r="C5" s="40"/>
      <c r="D5" s="23"/>
      <c r="E5" s="23"/>
      <c r="F5" s="23"/>
      <c r="G5" s="23"/>
      <c r="H5" s="23"/>
      <c r="I5" s="23"/>
      <c r="J5" s="23"/>
      <c r="K5" s="23"/>
      <c r="L5" s="23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10"/>
      <c r="AB5" s="10"/>
      <c r="AC5" s="10"/>
      <c r="AD5" s="10"/>
      <c r="AE5" s="10"/>
      <c r="AF5" s="26">
        <f aca="true" t="shared" si="2" ref="AF5:AF44">SUM(AG5:AM5)</f>
        <v>0</v>
      </c>
      <c r="AG5" s="10">
        <f t="shared" si="1"/>
      </c>
      <c r="AH5" s="10">
        <f t="shared" si="1"/>
      </c>
      <c r="AI5" s="10">
        <f t="shared" si="1"/>
      </c>
      <c r="AJ5" s="10">
        <f t="shared" si="1"/>
      </c>
      <c r="AK5" s="10">
        <f t="shared" si="1"/>
      </c>
      <c r="AL5" s="10">
        <f t="shared" si="1"/>
      </c>
      <c r="AM5" s="10">
        <f t="shared" si="1"/>
      </c>
    </row>
    <row r="6" spans="1:39" ht="12.75">
      <c r="A6" s="11" t="s">
        <v>122</v>
      </c>
      <c r="B6" s="18" t="s">
        <v>45</v>
      </c>
      <c r="C6" s="40"/>
      <c r="D6" s="23"/>
      <c r="E6" s="23"/>
      <c r="F6" s="23"/>
      <c r="G6" s="23"/>
      <c r="H6" s="23">
        <v>15.326</v>
      </c>
      <c r="I6" s="23"/>
      <c r="J6" s="23">
        <v>7.938</v>
      </c>
      <c r="K6" s="23"/>
      <c r="L6" s="23"/>
      <c r="M6" s="24"/>
      <c r="N6" s="24"/>
      <c r="O6" s="24">
        <v>34.083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10"/>
      <c r="AB6" s="10"/>
      <c r="AC6" s="10"/>
      <c r="AD6" s="10"/>
      <c r="AE6" s="10"/>
      <c r="AF6" s="26">
        <f t="shared" si="2"/>
        <v>57.347</v>
      </c>
      <c r="AG6" s="10">
        <f t="shared" si="1"/>
        <v>34.083</v>
      </c>
      <c r="AH6" s="10">
        <f t="shared" si="1"/>
        <v>15.326</v>
      </c>
      <c r="AI6" s="10">
        <f t="shared" si="1"/>
        <v>7.938</v>
      </c>
      <c r="AJ6" s="10">
        <f t="shared" si="1"/>
      </c>
      <c r="AK6" s="10">
        <f t="shared" si="1"/>
      </c>
      <c r="AL6" s="10">
        <f t="shared" si="1"/>
      </c>
      <c r="AM6" s="10">
        <f t="shared" si="1"/>
      </c>
    </row>
    <row r="7" spans="1:39" ht="12.75">
      <c r="A7" s="15" t="s">
        <v>50</v>
      </c>
      <c r="B7" s="3" t="s">
        <v>41</v>
      </c>
      <c r="C7" s="40"/>
      <c r="D7" s="23"/>
      <c r="E7" s="23"/>
      <c r="F7" s="23"/>
      <c r="G7" s="23"/>
      <c r="H7" s="23"/>
      <c r="I7" s="23"/>
      <c r="J7" s="23"/>
      <c r="K7" s="23"/>
      <c r="L7" s="23"/>
      <c r="M7" s="24"/>
      <c r="N7" s="24"/>
      <c r="O7" s="24"/>
      <c r="P7" s="24"/>
      <c r="Q7" s="24">
        <v>36.476</v>
      </c>
      <c r="R7" s="24"/>
      <c r="S7" s="24"/>
      <c r="T7" s="24"/>
      <c r="U7" s="24"/>
      <c r="V7" s="24"/>
      <c r="W7" s="24"/>
      <c r="X7" s="23">
        <v>31.38</v>
      </c>
      <c r="Y7" s="24"/>
      <c r="Z7" s="24"/>
      <c r="AA7" s="10"/>
      <c r="AB7" s="9"/>
      <c r="AC7" s="10"/>
      <c r="AD7" s="10"/>
      <c r="AE7" s="10"/>
      <c r="AF7" s="26">
        <f t="shared" si="2"/>
        <v>67.856</v>
      </c>
      <c r="AG7" s="10">
        <f t="shared" si="1"/>
        <v>36.476</v>
      </c>
      <c r="AH7" s="10">
        <f t="shared" si="1"/>
        <v>31.38</v>
      </c>
      <c r="AI7" s="10">
        <f t="shared" si="1"/>
      </c>
      <c r="AJ7" s="10">
        <f t="shared" si="1"/>
      </c>
      <c r="AK7" s="10">
        <f t="shared" si="1"/>
      </c>
      <c r="AL7" s="10">
        <f t="shared" si="1"/>
      </c>
      <c r="AM7" s="10">
        <f t="shared" si="1"/>
      </c>
    </row>
    <row r="8" spans="1:39" ht="12.75">
      <c r="A8" t="s">
        <v>8</v>
      </c>
      <c r="B8" s="3" t="s">
        <v>41</v>
      </c>
      <c r="C8" s="33"/>
      <c r="D8" s="23"/>
      <c r="E8" s="23"/>
      <c r="F8" s="23"/>
      <c r="G8" s="23"/>
      <c r="H8" s="23"/>
      <c r="I8" s="23"/>
      <c r="J8" s="23"/>
      <c r="K8" s="23"/>
      <c r="L8" s="23"/>
      <c r="M8" s="24"/>
      <c r="N8" s="23"/>
      <c r="O8" s="23"/>
      <c r="P8" s="23"/>
      <c r="Q8" s="23">
        <v>84.883</v>
      </c>
      <c r="R8" s="23"/>
      <c r="S8" s="23"/>
      <c r="T8" s="23"/>
      <c r="U8" s="23"/>
      <c r="V8" s="23"/>
      <c r="W8" s="23"/>
      <c r="X8" s="23"/>
      <c r="Y8" s="23"/>
      <c r="Z8" s="23"/>
      <c r="AA8" s="9"/>
      <c r="AB8" s="10"/>
      <c r="AC8" s="10"/>
      <c r="AD8" s="10"/>
      <c r="AE8" s="10"/>
      <c r="AF8" s="26">
        <f t="shared" si="2"/>
        <v>84.883</v>
      </c>
      <c r="AG8" s="10">
        <f t="shared" si="1"/>
        <v>84.883</v>
      </c>
      <c r="AH8" s="10">
        <f t="shared" si="1"/>
      </c>
      <c r="AI8" s="10">
        <f t="shared" si="1"/>
      </c>
      <c r="AJ8" s="10">
        <f t="shared" si="1"/>
      </c>
      <c r="AK8" s="10">
        <f t="shared" si="1"/>
      </c>
      <c r="AL8" s="10">
        <f t="shared" si="1"/>
      </c>
      <c r="AM8" s="10">
        <f t="shared" si="1"/>
      </c>
    </row>
    <row r="9" spans="1:39" ht="12.75">
      <c r="A9" t="s">
        <v>51</v>
      </c>
      <c r="B9" s="3" t="s">
        <v>48</v>
      </c>
      <c r="C9" s="33"/>
      <c r="D9" s="23"/>
      <c r="E9" s="23"/>
      <c r="F9" s="23"/>
      <c r="G9" s="23"/>
      <c r="H9" s="23"/>
      <c r="I9" s="23"/>
      <c r="J9" s="23"/>
      <c r="K9" s="23"/>
      <c r="L9" s="23"/>
      <c r="M9" s="24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9"/>
      <c r="AB9" s="10"/>
      <c r="AC9" s="10"/>
      <c r="AD9" s="10"/>
      <c r="AE9" s="10"/>
      <c r="AF9" s="26">
        <f t="shared" si="2"/>
        <v>0</v>
      </c>
      <c r="AG9" s="10">
        <f t="shared" si="1"/>
      </c>
      <c r="AH9" s="10">
        <f t="shared" si="1"/>
      </c>
      <c r="AI9" s="10">
        <f t="shared" si="1"/>
      </c>
      <c r="AJ9" s="10">
        <f t="shared" si="1"/>
      </c>
      <c r="AK9" s="10">
        <f t="shared" si="1"/>
      </c>
      <c r="AL9" s="10">
        <f t="shared" si="1"/>
      </c>
      <c r="AM9" s="10">
        <f t="shared" si="1"/>
      </c>
    </row>
    <row r="10" spans="1:39" ht="12.75">
      <c r="A10" t="s">
        <v>9</v>
      </c>
      <c r="B10" s="3" t="s">
        <v>43</v>
      </c>
      <c r="C10" s="33">
        <v>82.592</v>
      </c>
      <c r="D10" s="23">
        <v>51.472</v>
      </c>
      <c r="E10" s="23">
        <v>57.709</v>
      </c>
      <c r="F10" s="23">
        <v>51.13</v>
      </c>
      <c r="G10" s="23">
        <v>57.25</v>
      </c>
      <c r="H10" s="23">
        <v>59.567</v>
      </c>
      <c r="I10" s="23">
        <v>51.89</v>
      </c>
      <c r="J10" s="23">
        <v>50.761</v>
      </c>
      <c r="K10" s="23"/>
      <c r="L10" s="23">
        <v>61.052</v>
      </c>
      <c r="M10" s="24">
        <v>51.49</v>
      </c>
      <c r="N10" s="23"/>
      <c r="O10" s="23">
        <v>66.413</v>
      </c>
      <c r="P10" s="33">
        <v>60.016</v>
      </c>
      <c r="Q10" s="23">
        <v>56.434</v>
      </c>
      <c r="R10" s="23">
        <v>35.01</v>
      </c>
      <c r="S10" s="23">
        <v>12.508</v>
      </c>
      <c r="T10" s="23">
        <v>39.852</v>
      </c>
      <c r="U10" s="23">
        <v>39.46</v>
      </c>
      <c r="V10" s="29"/>
      <c r="W10" s="23">
        <v>32.595</v>
      </c>
      <c r="X10" s="23"/>
      <c r="Y10" s="23"/>
      <c r="Z10" s="23"/>
      <c r="AA10" s="23"/>
      <c r="AB10" s="24"/>
      <c r="AC10" s="24"/>
      <c r="AD10" s="29"/>
      <c r="AE10" s="25"/>
      <c r="AF10" s="26">
        <f t="shared" si="2"/>
        <v>444.599</v>
      </c>
      <c r="AG10" s="10">
        <f t="shared" si="1"/>
        <v>82.592</v>
      </c>
      <c r="AH10" s="10">
        <f t="shared" si="1"/>
        <v>66.413</v>
      </c>
      <c r="AI10" s="10">
        <f t="shared" si="1"/>
        <v>61.052</v>
      </c>
      <c r="AJ10" s="10">
        <f t="shared" si="1"/>
        <v>60.016</v>
      </c>
      <c r="AK10" s="10">
        <f t="shared" si="1"/>
        <v>59.567</v>
      </c>
      <c r="AL10" s="10">
        <f t="shared" si="1"/>
        <v>57.709</v>
      </c>
      <c r="AM10" s="10">
        <f t="shared" si="1"/>
        <v>57.25</v>
      </c>
    </row>
    <row r="11" spans="1:39" ht="12.75">
      <c r="A11" t="s">
        <v>10</v>
      </c>
      <c r="B11" s="3" t="s">
        <v>43</v>
      </c>
      <c r="C11" s="33">
        <v>74.41</v>
      </c>
      <c r="D11" s="23">
        <v>57.141</v>
      </c>
      <c r="E11" s="23"/>
      <c r="F11" s="23">
        <v>59.961</v>
      </c>
      <c r="G11" s="23">
        <v>69.243</v>
      </c>
      <c r="H11" s="23">
        <v>71.787</v>
      </c>
      <c r="I11" s="23"/>
      <c r="J11" s="23"/>
      <c r="K11" s="23"/>
      <c r="L11" s="23"/>
      <c r="M11" s="24"/>
      <c r="N11" s="23"/>
      <c r="O11" s="23"/>
      <c r="P11" s="23"/>
      <c r="Q11" s="23"/>
      <c r="R11" s="23"/>
      <c r="S11" s="23"/>
      <c r="T11" s="23"/>
      <c r="U11" s="23"/>
      <c r="V11" s="23">
        <v>69.323</v>
      </c>
      <c r="W11" s="23"/>
      <c r="X11" s="23">
        <v>32.646</v>
      </c>
      <c r="Y11" s="23"/>
      <c r="Z11" s="23"/>
      <c r="AA11" s="23"/>
      <c r="AB11" s="29"/>
      <c r="AC11" s="10"/>
      <c r="AD11" s="29"/>
      <c r="AE11" s="24"/>
      <c r="AF11" s="26">
        <f t="shared" si="2"/>
        <v>434.511</v>
      </c>
      <c r="AG11" s="10">
        <f t="shared" si="1"/>
        <v>74.41</v>
      </c>
      <c r="AH11" s="10">
        <f t="shared" si="1"/>
        <v>71.787</v>
      </c>
      <c r="AI11" s="10">
        <f t="shared" si="1"/>
        <v>69.323</v>
      </c>
      <c r="AJ11" s="10">
        <f t="shared" si="1"/>
        <v>69.243</v>
      </c>
      <c r="AK11" s="10">
        <f t="shared" si="1"/>
        <v>59.961</v>
      </c>
      <c r="AL11" s="10">
        <f t="shared" si="1"/>
        <v>57.141</v>
      </c>
      <c r="AM11" s="10">
        <f t="shared" si="1"/>
        <v>32.646</v>
      </c>
    </row>
    <row r="12" spans="1:39" ht="12.75">
      <c r="A12" t="s">
        <v>11</v>
      </c>
      <c r="B12" s="3" t="s">
        <v>43</v>
      </c>
      <c r="C12" s="33">
        <v>22.767</v>
      </c>
      <c r="D12" s="23"/>
      <c r="E12" s="23"/>
      <c r="F12" s="23"/>
      <c r="G12" s="23"/>
      <c r="H12" s="23"/>
      <c r="I12" s="23"/>
      <c r="J12" s="23"/>
      <c r="K12" s="23"/>
      <c r="L12" s="23"/>
      <c r="M12" s="24"/>
      <c r="N12" s="23"/>
      <c r="O12" s="23"/>
      <c r="P12" s="23"/>
      <c r="Q12" s="23">
        <v>50.837</v>
      </c>
      <c r="R12" s="23">
        <v>11.152</v>
      </c>
      <c r="S12" s="23"/>
      <c r="T12" s="23"/>
      <c r="U12" s="23"/>
      <c r="V12" s="23"/>
      <c r="W12" s="23"/>
      <c r="X12" s="23"/>
      <c r="Y12" s="23"/>
      <c r="Z12" s="23"/>
      <c r="AA12" s="9"/>
      <c r="AB12" s="9"/>
      <c r="AC12" s="24"/>
      <c r="AD12" s="9"/>
      <c r="AE12" s="10"/>
      <c r="AF12" s="26">
        <f t="shared" si="2"/>
        <v>84.756</v>
      </c>
      <c r="AG12" s="10">
        <f t="shared" si="1"/>
        <v>50.837</v>
      </c>
      <c r="AH12" s="10">
        <f t="shared" si="1"/>
        <v>22.767</v>
      </c>
      <c r="AI12" s="10">
        <f t="shared" si="1"/>
        <v>11.152</v>
      </c>
      <c r="AJ12" s="10">
        <f t="shared" si="1"/>
      </c>
      <c r="AK12" s="10">
        <f t="shared" si="1"/>
      </c>
      <c r="AL12" s="10">
        <f t="shared" si="1"/>
      </c>
      <c r="AM12" s="10">
        <f t="shared" si="1"/>
      </c>
    </row>
    <row r="13" spans="1:39" ht="12.75">
      <c r="A13" t="s">
        <v>12</v>
      </c>
      <c r="B13" s="3" t="s">
        <v>43</v>
      </c>
      <c r="C13" s="33">
        <v>12.94</v>
      </c>
      <c r="D13" s="23"/>
      <c r="E13" s="23"/>
      <c r="F13" s="23"/>
      <c r="G13" s="23">
        <v>14.682</v>
      </c>
      <c r="H13" s="23"/>
      <c r="I13" s="23"/>
      <c r="J13" s="23"/>
      <c r="K13" s="23"/>
      <c r="L13" s="23"/>
      <c r="M13" s="24">
        <v>7.863</v>
      </c>
      <c r="N13" s="23"/>
      <c r="O13" s="23"/>
      <c r="P13" s="23"/>
      <c r="Q13" s="23"/>
      <c r="R13" s="23"/>
      <c r="S13" s="23"/>
      <c r="T13" s="23"/>
      <c r="U13" s="23">
        <v>13.9</v>
      </c>
      <c r="V13" s="23"/>
      <c r="W13" s="23"/>
      <c r="X13" s="23"/>
      <c r="Y13" s="23"/>
      <c r="Z13" s="23"/>
      <c r="AA13" s="9"/>
      <c r="AB13" s="10"/>
      <c r="AC13" s="10"/>
      <c r="AD13" s="10"/>
      <c r="AE13" s="10"/>
      <c r="AF13" s="26">
        <f t="shared" si="2"/>
        <v>49.385</v>
      </c>
      <c r="AG13" s="10">
        <f t="shared" si="1"/>
        <v>14.682</v>
      </c>
      <c r="AH13" s="10">
        <f t="shared" si="1"/>
        <v>13.9</v>
      </c>
      <c r="AI13" s="10">
        <f t="shared" si="1"/>
        <v>12.94</v>
      </c>
      <c r="AJ13" s="10">
        <f t="shared" si="1"/>
        <v>7.863</v>
      </c>
      <c r="AK13" s="10">
        <f t="shared" si="1"/>
      </c>
      <c r="AL13" s="10">
        <f t="shared" si="1"/>
      </c>
      <c r="AM13" s="10">
        <f t="shared" si="1"/>
      </c>
    </row>
    <row r="14" spans="1:39" ht="12.75">
      <c r="A14" t="s">
        <v>143</v>
      </c>
      <c r="B14" s="3" t="s">
        <v>40</v>
      </c>
      <c r="C14" s="33"/>
      <c r="D14" s="23"/>
      <c r="E14" s="23"/>
      <c r="F14" s="23"/>
      <c r="G14" s="23"/>
      <c r="H14" s="23"/>
      <c r="I14" s="23"/>
      <c r="J14" s="23"/>
      <c r="K14" s="23"/>
      <c r="L14" s="23"/>
      <c r="M14" s="24"/>
      <c r="N14" s="23"/>
      <c r="O14" s="23"/>
      <c r="P14" s="23"/>
      <c r="Q14" s="23">
        <v>97.845</v>
      </c>
      <c r="R14" s="23"/>
      <c r="S14" s="23"/>
      <c r="T14" s="23"/>
      <c r="U14" s="23"/>
      <c r="V14" s="23"/>
      <c r="W14" s="23"/>
      <c r="X14" s="23"/>
      <c r="Y14" s="23"/>
      <c r="Z14" s="23"/>
      <c r="AA14" s="9"/>
      <c r="AB14" s="10"/>
      <c r="AC14" s="10"/>
      <c r="AD14" s="10"/>
      <c r="AE14" s="10"/>
      <c r="AF14" s="26">
        <f t="shared" si="2"/>
        <v>97.845</v>
      </c>
      <c r="AG14" s="10">
        <f t="shared" si="1"/>
        <v>97.845</v>
      </c>
      <c r="AH14" s="10">
        <f t="shared" si="1"/>
      </c>
      <c r="AI14" s="10">
        <f t="shared" si="1"/>
      </c>
      <c r="AJ14" s="10">
        <f t="shared" si="1"/>
      </c>
      <c r="AK14" s="10">
        <f t="shared" si="1"/>
      </c>
      <c r="AL14" s="10">
        <f t="shared" si="1"/>
      </c>
      <c r="AM14" s="10">
        <f t="shared" si="1"/>
      </c>
    </row>
    <row r="15" spans="1:39" ht="12.75">
      <c r="A15" s="11" t="s">
        <v>13</v>
      </c>
      <c r="B15" s="18" t="s">
        <v>45</v>
      </c>
      <c r="C15" s="40"/>
      <c r="D15" s="38"/>
      <c r="E15" s="38"/>
      <c r="F15" s="38"/>
      <c r="G15" s="38"/>
      <c r="H15" s="38"/>
      <c r="I15" s="2"/>
      <c r="J15" s="23"/>
      <c r="K15" s="23"/>
      <c r="L15" s="2"/>
      <c r="M15" s="11"/>
      <c r="N15" s="23"/>
      <c r="O15" s="23"/>
      <c r="P15" s="23"/>
      <c r="Q15" s="23"/>
      <c r="R15" s="38"/>
      <c r="S15" s="38"/>
      <c r="T15" s="23"/>
      <c r="U15" s="23"/>
      <c r="V15" s="23"/>
      <c r="W15" s="23"/>
      <c r="X15" s="23"/>
      <c r="Y15" s="23"/>
      <c r="Z15" s="23"/>
      <c r="AA15" s="38"/>
      <c r="AB15" s="11"/>
      <c r="AC15" s="11"/>
      <c r="AD15" s="11"/>
      <c r="AE15" s="11"/>
      <c r="AF15" s="26">
        <f t="shared" si="2"/>
        <v>0</v>
      </c>
      <c r="AG15" s="10">
        <f t="shared" si="1"/>
      </c>
      <c r="AH15" s="10">
        <f t="shared" si="1"/>
      </c>
      <c r="AI15" s="10">
        <f t="shared" si="1"/>
      </c>
      <c r="AJ15" s="10">
        <f t="shared" si="1"/>
      </c>
      <c r="AK15" s="10">
        <f t="shared" si="1"/>
      </c>
      <c r="AL15" s="10">
        <f t="shared" si="1"/>
      </c>
      <c r="AM15" s="10">
        <f t="shared" si="1"/>
      </c>
    </row>
    <row r="16" spans="1:39" ht="12.75">
      <c r="A16" t="s">
        <v>14</v>
      </c>
      <c r="B16" s="3" t="s">
        <v>40</v>
      </c>
      <c r="C16" s="33">
        <v>98.165</v>
      </c>
      <c r="D16" s="23">
        <v>95.197</v>
      </c>
      <c r="E16" s="23"/>
      <c r="F16" s="23"/>
      <c r="G16" s="23"/>
      <c r="H16" s="23">
        <v>98.752</v>
      </c>
      <c r="I16" s="23"/>
      <c r="J16" s="23"/>
      <c r="K16" s="23">
        <v>97.121</v>
      </c>
      <c r="L16" s="23"/>
      <c r="M16" s="24"/>
      <c r="N16" s="23"/>
      <c r="O16" s="23"/>
      <c r="P16" s="23"/>
      <c r="Q16" s="43">
        <v>97.5</v>
      </c>
      <c r="R16" s="23"/>
      <c r="S16" s="23"/>
      <c r="T16" s="23"/>
      <c r="U16" s="23"/>
      <c r="V16" s="23"/>
      <c r="W16" s="23"/>
      <c r="X16" s="29"/>
      <c r="Y16" s="29"/>
      <c r="Z16" s="23"/>
      <c r="AA16" s="9"/>
      <c r="AB16" s="29"/>
      <c r="AC16" s="9"/>
      <c r="AD16" s="9"/>
      <c r="AE16" s="10"/>
      <c r="AF16" s="26">
        <f t="shared" si="2"/>
        <v>486.735</v>
      </c>
      <c r="AG16" s="10">
        <f aca="true" t="shared" si="3" ref="AG16:AM26">IF(ISNUMBER(LARGE($C16:$AE16,AG$3)),LARGE($C16:$AE16,AG$3),"")</f>
        <v>98.752</v>
      </c>
      <c r="AH16" s="10">
        <f t="shared" si="3"/>
        <v>98.165</v>
      </c>
      <c r="AI16" s="10">
        <f t="shared" si="3"/>
        <v>97.5</v>
      </c>
      <c r="AJ16" s="10">
        <f t="shared" si="3"/>
        <v>97.121</v>
      </c>
      <c r="AK16" s="10">
        <f t="shared" si="3"/>
        <v>95.197</v>
      </c>
      <c r="AL16" s="10">
        <f t="shared" si="3"/>
      </c>
      <c r="AM16" s="10">
        <f t="shared" si="3"/>
      </c>
    </row>
    <row r="17" spans="1:39" ht="12.75">
      <c r="A17" t="s">
        <v>15</v>
      </c>
      <c r="B17" s="3" t="s">
        <v>41</v>
      </c>
      <c r="C17" s="33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3"/>
      <c r="O17" s="23"/>
      <c r="P17" s="23"/>
      <c r="Q17" s="23"/>
      <c r="R17" s="23"/>
      <c r="S17" s="23"/>
      <c r="T17" s="23"/>
      <c r="U17" s="23"/>
      <c r="V17" s="29"/>
      <c r="W17" s="29"/>
      <c r="X17" s="23"/>
      <c r="Y17" s="23"/>
      <c r="Z17" s="29"/>
      <c r="AA17" s="9"/>
      <c r="AB17" s="9"/>
      <c r="AC17" s="9"/>
      <c r="AD17" s="9"/>
      <c r="AE17" s="10"/>
      <c r="AF17" s="26">
        <f t="shared" si="2"/>
        <v>0</v>
      </c>
      <c r="AG17" s="10">
        <f t="shared" si="3"/>
      </c>
      <c r="AH17" s="10">
        <f t="shared" si="3"/>
      </c>
      <c r="AI17" s="10">
        <f t="shared" si="3"/>
      </c>
      <c r="AJ17" s="10">
        <f t="shared" si="3"/>
      </c>
      <c r="AK17" s="10">
        <f t="shared" si="3"/>
      </c>
      <c r="AL17" s="10">
        <f t="shared" si="3"/>
      </c>
      <c r="AM17" s="10">
        <f t="shared" si="3"/>
      </c>
    </row>
    <row r="18" spans="1:39" ht="12.75">
      <c r="A18" t="s">
        <v>18</v>
      </c>
      <c r="B18" s="3" t="s">
        <v>48</v>
      </c>
      <c r="C18" s="33">
        <v>85.44</v>
      </c>
      <c r="D18" s="23"/>
      <c r="E18" s="23"/>
      <c r="F18" s="23">
        <v>4.117</v>
      </c>
      <c r="G18" s="23">
        <v>14.851</v>
      </c>
      <c r="H18" s="23">
        <v>18.978</v>
      </c>
      <c r="I18" s="23"/>
      <c r="J18" s="23">
        <v>28.99</v>
      </c>
      <c r="K18" s="23"/>
      <c r="L18" s="23"/>
      <c r="M18" s="24">
        <v>38.745</v>
      </c>
      <c r="N18" s="23"/>
      <c r="O18" s="23">
        <v>60.398</v>
      </c>
      <c r="P18" s="23">
        <v>65.754</v>
      </c>
      <c r="Q18" s="23">
        <v>58.441</v>
      </c>
      <c r="R18" s="23"/>
      <c r="S18" s="23"/>
      <c r="T18" s="23">
        <v>44.929</v>
      </c>
      <c r="U18" s="23">
        <v>64.46</v>
      </c>
      <c r="V18" s="23">
        <v>76.776</v>
      </c>
      <c r="W18" s="23">
        <v>56.787</v>
      </c>
      <c r="X18" s="23">
        <v>51.633</v>
      </c>
      <c r="Y18" s="29"/>
      <c r="Z18" s="23"/>
      <c r="AA18" s="9"/>
      <c r="AB18" s="9"/>
      <c r="AC18" s="23">
        <v>39.46</v>
      </c>
      <c r="AD18" s="23">
        <v>45.805</v>
      </c>
      <c r="AE18" s="10"/>
      <c r="AF18" s="26">
        <f t="shared" si="2"/>
        <v>468.056</v>
      </c>
      <c r="AG18" s="10">
        <f t="shared" si="3"/>
        <v>85.44</v>
      </c>
      <c r="AH18" s="10">
        <f t="shared" si="3"/>
        <v>76.776</v>
      </c>
      <c r="AI18" s="10">
        <f t="shared" si="3"/>
        <v>65.754</v>
      </c>
      <c r="AJ18" s="10">
        <f t="shared" si="3"/>
        <v>64.46</v>
      </c>
      <c r="AK18" s="10">
        <f t="shared" si="3"/>
        <v>60.398</v>
      </c>
      <c r="AL18" s="10">
        <f t="shared" si="3"/>
        <v>58.441</v>
      </c>
      <c r="AM18" s="10">
        <f t="shared" si="3"/>
        <v>56.787</v>
      </c>
    </row>
    <row r="19" spans="1:39" ht="12.75">
      <c r="A19" t="s">
        <v>16</v>
      </c>
      <c r="B19" s="3" t="s">
        <v>41</v>
      </c>
      <c r="C19" s="33">
        <v>94.65</v>
      </c>
      <c r="D19" s="23"/>
      <c r="E19" s="23">
        <v>93.173</v>
      </c>
      <c r="F19" s="23">
        <v>89.571</v>
      </c>
      <c r="G19" s="23"/>
      <c r="H19" s="23">
        <v>93.697</v>
      </c>
      <c r="I19" s="23">
        <v>90.323</v>
      </c>
      <c r="J19" s="23"/>
      <c r="K19" s="23"/>
      <c r="L19" s="23">
        <v>93.268</v>
      </c>
      <c r="M19" s="24">
        <v>89.725</v>
      </c>
      <c r="N19" s="23"/>
      <c r="O19" s="23"/>
      <c r="P19" s="23">
        <v>92.803</v>
      </c>
      <c r="Q19" s="23">
        <v>97.254</v>
      </c>
      <c r="R19" s="23"/>
      <c r="S19" s="23">
        <v>95.444</v>
      </c>
      <c r="T19" s="23"/>
      <c r="U19" s="23">
        <v>83.69</v>
      </c>
      <c r="V19" s="23">
        <v>96.652</v>
      </c>
      <c r="W19" s="23">
        <v>92.449</v>
      </c>
      <c r="X19" s="23">
        <v>90.87</v>
      </c>
      <c r="Y19" s="23"/>
      <c r="Z19" s="29"/>
      <c r="AA19" s="9"/>
      <c r="AB19" s="23">
        <v>92.11</v>
      </c>
      <c r="AC19" s="23">
        <v>92.11</v>
      </c>
      <c r="AD19" s="23">
        <v>89.528</v>
      </c>
      <c r="AE19" s="23">
        <v>89.787</v>
      </c>
      <c r="AF19" s="26">
        <f t="shared" si="2"/>
        <v>664.138</v>
      </c>
      <c r="AG19" s="10">
        <f t="shared" si="3"/>
        <v>97.254</v>
      </c>
      <c r="AH19" s="10">
        <f t="shared" si="3"/>
        <v>96.652</v>
      </c>
      <c r="AI19" s="10">
        <f t="shared" si="3"/>
        <v>95.444</v>
      </c>
      <c r="AJ19" s="10">
        <f t="shared" si="3"/>
        <v>94.65</v>
      </c>
      <c r="AK19" s="10">
        <f t="shared" si="3"/>
        <v>93.697</v>
      </c>
      <c r="AL19" s="10">
        <f t="shared" si="3"/>
        <v>93.268</v>
      </c>
      <c r="AM19" s="10">
        <f t="shared" si="3"/>
        <v>93.173</v>
      </c>
    </row>
    <row r="20" spans="1:39" ht="12.75">
      <c r="A20" t="s">
        <v>17</v>
      </c>
      <c r="B20" s="3" t="s">
        <v>41</v>
      </c>
      <c r="C20" s="33">
        <v>86.71</v>
      </c>
      <c r="D20" s="23"/>
      <c r="E20" s="23">
        <v>78.955</v>
      </c>
      <c r="F20" s="23">
        <v>74.247</v>
      </c>
      <c r="G20" s="23"/>
      <c r="H20" s="23">
        <v>80.635</v>
      </c>
      <c r="I20" s="23">
        <v>78.936</v>
      </c>
      <c r="J20" s="23"/>
      <c r="K20" s="23"/>
      <c r="L20" s="23">
        <v>64.144</v>
      </c>
      <c r="M20" s="24">
        <v>39.235</v>
      </c>
      <c r="N20" s="23"/>
      <c r="O20" s="23"/>
      <c r="P20" s="23"/>
      <c r="Q20" s="23">
        <v>89.559</v>
      </c>
      <c r="R20" s="23"/>
      <c r="S20" s="23">
        <v>84.73</v>
      </c>
      <c r="T20" s="23"/>
      <c r="U20" s="23"/>
      <c r="V20" s="23">
        <v>85.472</v>
      </c>
      <c r="W20" s="23">
        <v>68.779</v>
      </c>
      <c r="X20" s="23">
        <v>66.822</v>
      </c>
      <c r="Y20" s="23"/>
      <c r="Z20" s="29"/>
      <c r="AA20" s="9"/>
      <c r="AB20" s="23">
        <v>73.346</v>
      </c>
      <c r="AC20" s="23">
        <v>54.85</v>
      </c>
      <c r="AD20" s="23">
        <v>74.809</v>
      </c>
      <c r="AE20" s="23">
        <v>66.971</v>
      </c>
      <c r="AF20" s="26">
        <f t="shared" si="2"/>
        <v>584.997</v>
      </c>
      <c r="AG20" s="10">
        <f t="shared" si="3"/>
        <v>89.559</v>
      </c>
      <c r="AH20" s="10">
        <f t="shared" si="3"/>
        <v>86.71</v>
      </c>
      <c r="AI20" s="10">
        <f t="shared" si="3"/>
        <v>85.472</v>
      </c>
      <c r="AJ20" s="10">
        <f t="shared" si="3"/>
        <v>84.73</v>
      </c>
      <c r="AK20" s="10">
        <f t="shared" si="3"/>
        <v>80.635</v>
      </c>
      <c r="AL20" s="10">
        <f t="shared" si="3"/>
        <v>78.955</v>
      </c>
      <c r="AM20" s="10">
        <f t="shared" si="3"/>
        <v>78.936</v>
      </c>
    </row>
    <row r="21" spans="1:39" ht="12.75">
      <c r="A21" s="11" t="s">
        <v>147</v>
      </c>
      <c r="B21" s="3" t="s">
        <v>48</v>
      </c>
      <c r="C21" s="33"/>
      <c r="D21" s="23"/>
      <c r="E21" s="23"/>
      <c r="F21" s="23"/>
      <c r="G21" s="23"/>
      <c r="H21" s="23"/>
      <c r="I21" s="23"/>
      <c r="J21" s="23"/>
      <c r="K21" s="23"/>
      <c r="L21" s="23"/>
      <c r="M21" s="24"/>
      <c r="N21" s="23"/>
      <c r="O21" s="23"/>
      <c r="P21" s="23"/>
      <c r="Q21" s="23"/>
      <c r="R21" s="23"/>
      <c r="S21" s="23"/>
      <c r="T21" s="23"/>
      <c r="U21" s="23">
        <v>6.77</v>
      </c>
      <c r="V21" s="23"/>
      <c r="W21" s="23"/>
      <c r="X21" s="23"/>
      <c r="Y21" s="23"/>
      <c r="Z21" s="29"/>
      <c r="AA21" s="9"/>
      <c r="AB21" s="23"/>
      <c r="AD21" s="23"/>
      <c r="AE21" s="24"/>
      <c r="AF21" s="26">
        <f t="shared" si="2"/>
        <v>6.77</v>
      </c>
      <c r="AG21" s="10">
        <f t="shared" si="3"/>
        <v>6.77</v>
      </c>
      <c r="AH21" s="10">
        <f t="shared" si="3"/>
      </c>
      <c r="AI21" s="10">
        <f t="shared" si="3"/>
      </c>
      <c r="AJ21" s="10">
        <f t="shared" si="3"/>
      </c>
      <c r="AK21" s="10">
        <f t="shared" si="3"/>
      </c>
      <c r="AL21" s="10">
        <f t="shared" si="3"/>
      </c>
      <c r="AM21" s="10">
        <f t="shared" si="3"/>
      </c>
    </row>
    <row r="22" spans="1:39" ht="12.75">
      <c r="A22" t="s">
        <v>19</v>
      </c>
      <c r="B22" s="3" t="s">
        <v>41</v>
      </c>
      <c r="C22" s="33">
        <v>89.89</v>
      </c>
      <c r="D22" s="23"/>
      <c r="E22" s="23">
        <v>70.329</v>
      </c>
      <c r="F22" s="23">
        <v>69.442</v>
      </c>
      <c r="G22" s="23">
        <v>70.088</v>
      </c>
      <c r="H22" s="23">
        <v>75.017</v>
      </c>
      <c r="I22" s="23"/>
      <c r="J22" s="23">
        <v>70.856</v>
      </c>
      <c r="K22" s="23">
        <v>66.086</v>
      </c>
      <c r="L22" s="23">
        <v>69.299</v>
      </c>
      <c r="M22" s="24">
        <v>67.667</v>
      </c>
      <c r="N22" s="23"/>
      <c r="O22" s="23"/>
      <c r="P22" s="23">
        <v>83.787</v>
      </c>
      <c r="Q22" s="23"/>
      <c r="R22" s="23"/>
      <c r="S22" s="23">
        <v>72.032</v>
      </c>
      <c r="T22" s="23">
        <v>70.757</v>
      </c>
      <c r="U22" s="23">
        <v>74.08</v>
      </c>
      <c r="V22" s="23">
        <v>87.335</v>
      </c>
      <c r="W22" s="23"/>
      <c r="X22" s="23">
        <v>78.215</v>
      </c>
      <c r="Y22" s="23"/>
      <c r="Z22" s="29"/>
      <c r="AA22" s="9"/>
      <c r="AB22" s="23">
        <v>75.975</v>
      </c>
      <c r="AD22" s="23">
        <v>61.606</v>
      </c>
      <c r="AE22" s="10"/>
      <c r="AF22" s="26">
        <f t="shared" si="2"/>
        <v>564.299</v>
      </c>
      <c r="AG22" s="10">
        <f t="shared" si="3"/>
        <v>89.89</v>
      </c>
      <c r="AH22" s="10">
        <f t="shared" si="3"/>
        <v>87.335</v>
      </c>
      <c r="AI22" s="10">
        <f t="shared" si="3"/>
        <v>83.787</v>
      </c>
      <c r="AJ22" s="10">
        <f t="shared" si="3"/>
        <v>78.215</v>
      </c>
      <c r="AK22" s="10">
        <f t="shared" si="3"/>
        <v>75.975</v>
      </c>
      <c r="AL22" s="10">
        <f t="shared" si="3"/>
        <v>75.017</v>
      </c>
      <c r="AM22" s="10">
        <f t="shared" si="3"/>
        <v>74.08</v>
      </c>
    </row>
    <row r="23" spans="1:39" ht="12.75">
      <c r="A23" t="s">
        <v>99</v>
      </c>
      <c r="B23" s="3" t="s">
        <v>48</v>
      </c>
      <c r="C23" s="33">
        <v>35.091</v>
      </c>
      <c r="D23" s="23"/>
      <c r="E23" s="23"/>
      <c r="F23" s="23"/>
      <c r="G23" s="23"/>
      <c r="H23" s="23"/>
      <c r="I23" s="23"/>
      <c r="J23" s="23"/>
      <c r="K23" s="23"/>
      <c r="L23" s="23"/>
      <c r="M23" s="24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9"/>
      <c r="AA23" s="9"/>
      <c r="AB23" s="9"/>
      <c r="AD23" s="9"/>
      <c r="AE23" s="10"/>
      <c r="AF23" s="26">
        <f t="shared" si="2"/>
        <v>35.091</v>
      </c>
      <c r="AG23" s="10">
        <f t="shared" si="3"/>
        <v>35.091</v>
      </c>
      <c r="AH23" s="10">
        <f t="shared" si="3"/>
      </c>
      <c r="AI23" s="10">
        <f t="shared" si="3"/>
      </c>
      <c r="AJ23" s="10">
        <f t="shared" si="3"/>
      </c>
      <c r="AK23" s="10">
        <f t="shared" si="3"/>
      </c>
      <c r="AL23" s="10">
        <f t="shared" si="3"/>
      </c>
      <c r="AM23" s="10">
        <f t="shared" si="3"/>
      </c>
    </row>
    <row r="24" spans="1:39" ht="12.75">
      <c r="A24" s="11" t="s">
        <v>20</v>
      </c>
      <c r="B24" s="18" t="s">
        <v>45</v>
      </c>
      <c r="C24" s="41"/>
      <c r="D24" s="23"/>
      <c r="E24" s="23"/>
      <c r="F24" s="23"/>
      <c r="G24" s="23"/>
      <c r="H24" s="23"/>
      <c r="I24" s="23"/>
      <c r="J24" s="23"/>
      <c r="K24" s="23"/>
      <c r="L24" s="23"/>
      <c r="M24" s="24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9"/>
      <c r="AA24" s="9"/>
      <c r="AB24" s="9"/>
      <c r="AD24" s="9"/>
      <c r="AE24" s="10"/>
      <c r="AF24" s="26">
        <f t="shared" si="2"/>
        <v>0</v>
      </c>
      <c r="AG24" s="10">
        <f t="shared" si="3"/>
      </c>
      <c r="AH24" s="10">
        <f t="shared" si="3"/>
      </c>
      <c r="AI24" s="10">
        <f t="shared" si="3"/>
      </c>
      <c r="AJ24" s="10">
        <f t="shared" si="3"/>
      </c>
      <c r="AK24" s="10">
        <f t="shared" si="3"/>
      </c>
      <c r="AL24" s="10">
        <f t="shared" si="3"/>
      </c>
      <c r="AM24" s="10">
        <f t="shared" si="3"/>
      </c>
    </row>
    <row r="25" spans="1:39" ht="12.75">
      <c r="A25" t="s">
        <v>21</v>
      </c>
      <c r="B25" s="3" t="s">
        <v>43</v>
      </c>
      <c r="C25" s="40">
        <v>81.17</v>
      </c>
      <c r="D25" s="23"/>
      <c r="E25" s="23">
        <v>84.546</v>
      </c>
      <c r="F25" s="23">
        <v>81.909</v>
      </c>
      <c r="G25" s="23">
        <v>88.669</v>
      </c>
      <c r="H25" s="23">
        <v>89.904</v>
      </c>
      <c r="I25" s="23">
        <v>89.256</v>
      </c>
      <c r="J25" s="23">
        <v>90.234</v>
      </c>
      <c r="K25" s="23">
        <v>84.19</v>
      </c>
      <c r="L25" s="23">
        <v>85.278</v>
      </c>
      <c r="M25" s="24">
        <v>84.333</v>
      </c>
      <c r="N25" s="23"/>
      <c r="O25" s="23">
        <v>81.451</v>
      </c>
      <c r="P25" s="23"/>
      <c r="Q25" s="23"/>
      <c r="R25" s="23"/>
      <c r="S25" s="23"/>
      <c r="T25" s="23"/>
      <c r="U25" s="23">
        <v>76</v>
      </c>
      <c r="V25" s="23"/>
      <c r="W25" s="23">
        <v>87.861</v>
      </c>
      <c r="X25" s="23">
        <v>80.787</v>
      </c>
      <c r="Y25" s="23">
        <v>62.058</v>
      </c>
      <c r="Z25" s="23">
        <v>62.06</v>
      </c>
      <c r="AA25" s="23">
        <v>73.81</v>
      </c>
      <c r="AB25" s="23">
        <v>84.56</v>
      </c>
      <c r="AD25" s="23">
        <v>77.623</v>
      </c>
      <c r="AE25" s="23">
        <v>35.289</v>
      </c>
      <c r="AF25" s="26">
        <f t="shared" si="2"/>
        <v>615.762</v>
      </c>
      <c r="AG25" s="10">
        <f t="shared" si="3"/>
        <v>90.234</v>
      </c>
      <c r="AH25" s="10">
        <f t="shared" si="3"/>
        <v>89.904</v>
      </c>
      <c r="AI25" s="10">
        <f t="shared" si="3"/>
        <v>89.256</v>
      </c>
      <c r="AJ25" s="10">
        <f t="shared" si="3"/>
        <v>88.669</v>
      </c>
      <c r="AK25" s="10">
        <f t="shared" si="3"/>
        <v>87.861</v>
      </c>
      <c r="AL25" s="10">
        <f t="shared" si="3"/>
        <v>85.278</v>
      </c>
      <c r="AM25" s="10">
        <f t="shared" si="3"/>
        <v>84.56</v>
      </c>
    </row>
    <row r="26" spans="1:39" ht="12.75">
      <c r="A26" s="11" t="s">
        <v>23</v>
      </c>
      <c r="B26" s="18" t="s">
        <v>46</v>
      </c>
      <c r="C26" s="33">
        <v>47.781</v>
      </c>
      <c r="D26" s="23"/>
      <c r="E26" s="23"/>
      <c r="F26" s="23"/>
      <c r="G26" s="23"/>
      <c r="H26" s="23"/>
      <c r="I26" s="23"/>
      <c r="J26" s="23"/>
      <c r="K26" s="23"/>
      <c r="L26" s="23"/>
      <c r="M26" s="24"/>
      <c r="N26" s="23"/>
      <c r="O26" s="23">
        <v>34.835</v>
      </c>
      <c r="P26" s="33">
        <v>39.525</v>
      </c>
      <c r="Q26" s="43"/>
      <c r="R26" s="23"/>
      <c r="S26" s="23">
        <v>12.905</v>
      </c>
      <c r="T26" s="23"/>
      <c r="U26" s="23">
        <v>39.852</v>
      </c>
      <c r="V26" s="23">
        <v>35.783</v>
      </c>
      <c r="W26" s="43">
        <v>53.941</v>
      </c>
      <c r="X26" s="23">
        <v>9.86</v>
      </c>
      <c r="Y26" s="23"/>
      <c r="Z26" s="23"/>
      <c r="AA26" s="29"/>
      <c r="AB26" s="29"/>
      <c r="AC26" s="23">
        <v>27.92</v>
      </c>
      <c r="AD26" s="29"/>
      <c r="AE26" s="25"/>
      <c r="AF26" s="26">
        <f t="shared" si="2"/>
        <v>279.637</v>
      </c>
      <c r="AG26" s="10">
        <f t="shared" si="3"/>
        <v>53.941</v>
      </c>
      <c r="AH26" s="10">
        <f t="shared" si="3"/>
        <v>47.781</v>
      </c>
      <c r="AI26" s="10">
        <f t="shared" si="3"/>
        <v>39.852</v>
      </c>
      <c r="AJ26" s="10">
        <f t="shared" si="3"/>
        <v>39.525</v>
      </c>
      <c r="AK26" s="10">
        <f t="shared" si="3"/>
        <v>35.783</v>
      </c>
      <c r="AL26" s="10">
        <f t="shared" si="3"/>
        <v>34.835</v>
      </c>
      <c r="AM26" s="10">
        <f t="shared" si="3"/>
        <v>27.92</v>
      </c>
    </row>
    <row r="27" spans="1:39" ht="12.75">
      <c r="A27" t="s">
        <v>24</v>
      </c>
      <c r="B27" s="3" t="s">
        <v>40</v>
      </c>
      <c r="C27" s="33">
        <v>55.59</v>
      </c>
      <c r="D27" s="23"/>
      <c r="E27" s="23"/>
      <c r="F27" s="23"/>
      <c r="G27" s="23"/>
      <c r="H27" s="23">
        <v>26.702</v>
      </c>
      <c r="I27" s="23"/>
      <c r="J27" s="23"/>
      <c r="K27" s="23"/>
      <c r="L27" s="23"/>
      <c r="M27" s="24"/>
      <c r="N27" s="23"/>
      <c r="O27" s="23"/>
      <c r="P27" s="23"/>
      <c r="Q27" s="23">
        <v>58.01</v>
      </c>
      <c r="R27" s="23"/>
      <c r="S27" s="23"/>
      <c r="T27" s="23"/>
      <c r="U27" s="23"/>
      <c r="V27" s="23"/>
      <c r="W27" s="23"/>
      <c r="X27" s="23"/>
      <c r="Y27" s="23"/>
      <c r="Z27" s="23"/>
      <c r="AA27" s="9"/>
      <c r="AB27" s="9"/>
      <c r="AC27" s="23">
        <v>31.77</v>
      </c>
      <c r="AD27" s="9"/>
      <c r="AE27" s="10"/>
      <c r="AF27" s="26">
        <f t="shared" si="2"/>
        <v>172.072</v>
      </c>
      <c r="AG27" s="10">
        <f aca="true" t="shared" si="4" ref="AG27:AM37">IF(ISNUMBER(LARGE($C27:$AE27,AG$3)),LARGE($C27:$AE27,AG$3),"")</f>
        <v>58.01</v>
      </c>
      <c r="AH27" s="10">
        <f t="shared" si="4"/>
        <v>55.59</v>
      </c>
      <c r="AI27" s="10">
        <f t="shared" si="4"/>
        <v>31.77</v>
      </c>
      <c r="AJ27" s="10">
        <f t="shared" si="4"/>
        <v>26.702</v>
      </c>
      <c r="AK27" s="10">
        <f t="shared" si="4"/>
      </c>
      <c r="AL27" s="10">
        <f t="shared" si="4"/>
      </c>
      <c r="AM27" s="10">
        <f t="shared" si="4"/>
      </c>
    </row>
    <row r="28" spans="1:39" ht="12.75">
      <c r="A28" s="11" t="s">
        <v>139</v>
      </c>
      <c r="B28" s="18" t="s">
        <v>45</v>
      </c>
      <c r="C28" s="33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3"/>
      <c r="O28" s="23"/>
      <c r="P28" s="33">
        <v>23.131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9"/>
      <c r="AB28" s="9"/>
      <c r="AD28" s="9"/>
      <c r="AE28" s="10"/>
      <c r="AF28" s="26">
        <f t="shared" si="2"/>
        <v>23.131</v>
      </c>
      <c r="AG28" s="10">
        <f t="shared" si="4"/>
        <v>23.131</v>
      </c>
      <c r="AH28" s="10">
        <f t="shared" si="4"/>
      </c>
      <c r="AI28" s="10">
        <f t="shared" si="4"/>
      </c>
      <c r="AJ28" s="10">
        <f t="shared" si="4"/>
      </c>
      <c r="AK28" s="10">
        <f t="shared" si="4"/>
      </c>
      <c r="AL28" s="10">
        <f t="shared" si="4"/>
      </c>
      <c r="AM28" s="10">
        <f t="shared" si="4"/>
      </c>
    </row>
    <row r="29" spans="1:39" ht="12.75">
      <c r="A29" t="s">
        <v>25</v>
      </c>
      <c r="B29" s="3" t="s">
        <v>42</v>
      </c>
      <c r="C29" s="33">
        <v>54.704</v>
      </c>
      <c r="D29" s="23">
        <v>14.091</v>
      </c>
      <c r="E29" s="23"/>
      <c r="F29" s="23"/>
      <c r="G29" s="23"/>
      <c r="H29" s="23"/>
      <c r="I29" s="23"/>
      <c r="J29" s="23"/>
      <c r="K29" s="23"/>
      <c r="L29" s="23"/>
      <c r="M29" s="24"/>
      <c r="N29" s="23"/>
      <c r="O29" s="23">
        <v>49.12</v>
      </c>
      <c r="P29" s="23"/>
      <c r="Q29" s="43">
        <v>54.23</v>
      </c>
      <c r="R29" s="23"/>
      <c r="S29" s="23"/>
      <c r="T29" s="23">
        <v>21.53</v>
      </c>
      <c r="U29" s="23"/>
      <c r="V29" s="23">
        <v>46.963</v>
      </c>
      <c r="W29" s="23">
        <v>16.85</v>
      </c>
      <c r="X29" s="23"/>
      <c r="Y29" s="23"/>
      <c r="Z29" s="23"/>
      <c r="AA29" s="9"/>
      <c r="AB29" s="9"/>
      <c r="AD29" s="9"/>
      <c r="AE29" s="10"/>
      <c r="AF29" s="26">
        <f t="shared" si="2"/>
        <v>257.488</v>
      </c>
      <c r="AG29" s="10">
        <f t="shared" si="4"/>
        <v>54.704</v>
      </c>
      <c r="AH29" s="10">
        <f t="shared" si="4"/>
        <v>54.23</v>
      </c>
      <c r="AI29" s="10">
        <f t="shared" si="4"/>
        <v>49.12</v>
      </c>
      <c r="AJ29" s="10">
        <f t="shared" si="4"/>
        <v>46.963</v>
      </c>
      <c r="AK29" s="10">
        <f t="shared" si="4"/>
        <v>21.53</v>
      </c>
      <c r="AL29" s="10">
        <f t="shared" si="4"/>
        <v>16.85</v>
      </c>
      <c r="AM29" s="10">
        <f t="shared" si="4"/>
        <v>14.091</v>
      </c>
    </row>
    <row r="30" spans="1:39" ht="12.75">
      <c r="A30" t="s">
        <v>26</v>
      </c>
      <c r="B30" s="3" t="s">
        <v>43</v>
      </c>
      <c r="C30" s="33">
        <v>72.429</v>
      </c>
      <c r="D30" s="23">
        <v>13.955</v>
      </c>
      <c r="E30" s="23">
        <v>52.118</v>
      </c>
      <c r="F30" s="23">
        <v>51.649</v>
      </c>
      <c r="G30" s="23">
        <v>59.108</v>
      </c>
      <c r="H30" s="23">
        <v>63.36</v>
      </c>
      <c r="I30" s="23">
        <v>39.078</v>
      </c>
      <c r="J30" s="23">
        <v>61.287</v>
      </c>
      <c r="K30" s="23"/>
      <c r="L30" s="23">
        <v>58.732</v>
      </c>
      <c r="M30" s="24">
        <v>57.373</v>
      </c>
      <c r="N30" s="23"/>
      <c r="O30" s="23">
        <v>70.173</v>
      </c>
      <c r="P30" s="33">
        <v>38.705</v>
      </c>
      <c r="Q30" s="23">
        <v>78.349</v>
      </c>
      <c r="R30" s="23">
        <v>56.584</v>
      </c>
      <c r="S30" s="23">
        <v>73.222</v>
      </c>
      <c r="T30" s="23">
        <v>67.887</v>
      </c>
      <c r="U30" s="23">
        <v>56.77</v>
      </c>
      <c r="V30" s="23">
        <v>78.019</v>
      </c>
      <c r="W30" s="23">
        <v>66.693</v>
      </c>
      <c r="X30" s="23">
        <v>63.025</v>
      </c>
      <c r="Y30" s="23">
        <v>34.654</v>
      </c>
      <c r="Z30" s="23">
        <v>34.66</v>
      </c>
      <c r="AA30" s="23"/>
      <c r="AB30" s="23">
        <v>65.559</v>
      </c>
      <c r="AC30" s="23">
        <v>51</v>
      </c>
      <c r="AD30" s="23">
        <v>61.39</v>
      </c>
      <c r="AE30" s="23">
        <v>42.721</v>
      </c>
      <c r="AF30" s="26">
        <f t="shared" si="2"/>
        <v>506.772</v>
      </c>
      <c r="AG30" s="10">
        <f t="shared" si="4"/>
        <v>78.349</v>
      </c>
      <c r="AH30" s="10">
        <f t="shared" si="4"/>
        <v>78.019</v>
      </c>
      <c r="AI30" s="10">
        <f t="shared" si="4"/>
        <v>73.222</v>
      </c>
      <c r="AJ30" s="10">
        <f t="shared" si="4"/>
        <v>72.429</v>
      </c>
      <c r="AK30" s="10">
        <f t="shared" si="4"/>
        <v>70.173</v>
      </c>
      <c r="AL30" s="10">
        <f t="shared" si="4"/>
        <v>67.887</v>
      </c>
      <c r="AM30" s="10">
        <f t="shared" si="4"/>
        <v>66.693</v>
      </c>
    </row>
    <row r="31" spans="1:39" ht="12.75">
      <c r="A31" s="14" t="s">
        <v>27</v>
      </c>
      <c r="B31" s="3" t="s">
        <v>42</v>
      </c>
      <c r="C31" s="33">
        <v>68.105</v>
      </c>
      <c r="D31" s="23">
        <v>20.703</v>
      </c>
      <c r="E31" s="23"/>
      <c r="F31" s="23"/>
      <c r="G31" s="23"/>
      <c r="H31" s="23"/>
      <c r="I31" s="23"/>
      <c r="J31" s="23">
        <v>18.943</v>
      </c>
      <c r="K31" s="23">
        <v>25.353</v>
      </c>
      <c r="L31" s="23"/>
      <c r="M31" s="24">
        <v>25.51</v>
      </c>
      <c r="N31" s="23"/>
      <c r="O31" s="23"/>
      <c r="P31" s="33">
        <v>60.836</v>
      </c>
      <c r="Q31" s="23">
        <v>27.296</v>
      </c>
      <c r="R31" s="23"/>
      <c r="S31" s="23"/>
      <c r="T31" s="23"/>
      <c r="U31" s="23"/>
      <c r="V31" s="29"/>
      <c r="W31" s="23"/>
      <c r="X31" s="23">
        <v>49.101</v>
      </c>
      <c r="Y31" s="23"/>
      <c r="Z31" s="29"/>
      <c r="AA31" s="9"/>
      <c r="AB31" s="9"/>
      <c r="AC31" s="9"/>
      <c r="AD31" s="9"/>
      <c r="AE31" s="10"/>
      <c r="AF31" s="26">
        <f t="shared" si="2"/>
        <v>276.90399999999994</v>
      </c>
      <c r="AG31" s="10">
        <f t="shared" si="4"/>
        <v>68.105</v>
      </c>
      <c r="AH31" s="10">
        <f t="shared" si="4"/>
        <v>60.836</v>
      </c>
      <c r="AI31" s="10">
        <f t="shared" si="4"/>
        <v>49.101</v>
      </c>
      <c r="AJ31" s="10">
        <f t="shared" si="4"/>
        <v>27.296</v>
      </c>
      <c r="AK31" s="10">
        <f t="shared" si="4"/>
        <v>25.51</v>
      </c>
      <c r="AL31" s="10">
        <f t="shared" si="4"/>
        <v>25.353</v>
      </c>
      <c r="AM31" s="10">
        <f t="shared" si="4"/>
        <v>20.703</v>
      </c>
    </row>
    <row r="32" spans="1:39" ht="12.75">
      <c r="A32" s="11" t="s">
        <v>28</v>
      </c>
      <c r="B32" s="18" t="s">
        <v>47</v>
      </c>
      <c r="C32" s="33">
        <v>17.56</v>
      </c>
      <c r="D32" s="23"/>
      <c r="E32" s="23"/>
      <c r="F32" s="23">
        <v>21.519</v>
      </c>
      <c r="G32" s="23"/>
      <c r="H32" s="23"/>
      <c r="I32" s="23">
        <v>15.947</v>
      </c>
      <c r="J32" s="23"/>
      <c r="K32" s="23"/>
      <c r="L32" s="23"/>
      <c r="M32" s="24"/>
      <c r="N32" s="23"/>
      <c r="O32" s="23"/>
      <c r="P32" s="23"/>
      <c r="Q32" s="23"/>
      <c r="R32" s="23"/>
      <c r="S32" s="23"/>
      <c r="T32" s="23"/>
      <c r="U32" s="23">
        <v>37.54</v>
      </c>
      <c r="V32" s="23">
        <v>55.658</v>
      </c>
      <c r="W32" s="23"/>
      <c r="X32" s="23">
        <v>33.911</v>
      </c>
      <c r="Y32" s="23"/>
      <c r="Z32" s="43">
        <v>31.16</v>
      </c>
      <c r="AA32" s="29"/>
      <c r="AB32" s="29"/>
      <c r="AC32" s="9"/>
      <c r="AD32" s="29"/>
      <c r="AE32" s="25"/>
      <c r="AF32" s="26">
        <f t="shared" si="2"/>
        <v>213.29500000000002</v>
      </c>
      <c r="AG32" s="10">
        <f t="shared" si="4"/>
        <v>55.658</v>
      </c>
      <c r="AH32" s="10">
        <f t="shared" si="4"/>
        <v>37.54</v>
      </c>
      <c r="AI32" s="10">
        <f t="shared" si="4"/>
        <v>33.911</v>
      </c>
      <c r="AJ32" s="10">
        <f t="shared" si="4"/>
        <v>31.16</v>
      </c>
      <c r="AK32" s="10">
        <f t="shared" si="4"/>
        <v>21.519</v>
      </c>
      <c r="AL32" s="10">
        <f t="shared" si="4"/>
        <v>17.56</v>
      </c>
      <c r="AM32" s="10">
        <f t="shared" si="4"/>
        <v>15.947</v>
      </c>
    </row>
    <row r="33" spans="1:39" ht="12.75">
      <c r="A33" s="11" t="s">
        <v>29</v>
      </c>
      <c r="B33" s="18" t="s">
        <v>49</v>
      </c>
      <c r="C33" s="33">
        <v>8.297</v>
      </c>
      <c r="D33" s="23"/>
      <c r="E33" s="23"/>
      <c r="F33" s="23"/>
      <c r="G33" s="23"/>
      <c r="H33" s="23">
        <v>7.601</v>
      </c>
      <c r="I33" s="23"/>
      <c r="J33" s="23"/>
      <c r="K33" s="23"/>
      <c r="L33" s="23"/>
      <c r="M33" s="24"/>
      <c r="N33" s="23"/>
      <c r="O33" s="23"/>
      <c r="P33" s="23"/>
      <c r="Q33" s="23">
        <v>7.683</v>
      </c>
      <c r="R33" s="23"/>
      <c r="S33" s="23"/>
      <c r="T33" s="23"/>
      <c r="U33" s="23"/>
      <c r="V33" s="23"/>
      <c r="W33" s="23"/>
      <c r="X33" s="23"/>
      <c r="Y33" s="23"/>
      <c r="Z33" s="23"/>
      <c r="AA33" s="9"/>
      <c r="AB33" s="9"/>
      <c r="AC33" s="9"/>
      <c r="AD33" s="9"/>
      <c r="AE33" s="10"/>
      <c r="AF33" s="26">
        <f t="shared" si="2"/>
        <v>23.581</v>
      </c>
      <c r="AG33" s="10">
        <f t="shared" si="4"/>
        <v>8.297</v>
      </c>
      <c r="AH33" s="10">
        <f t="shared" si="4"/>
        <v>7.683</v>
      </c>
      <c r="AI33" s="10">
        <f t="shared" si="4"/>
        <v>7.601</v>
      </c>
      <c r="AJ33" s="10">
        <f t="shared" si="4"/>
      </c>
      <c r="AK33" s="10">
        <f t="shared" si="4"/>
      </c>
      <c r="AL33" s="10">
        <f t="shared" si="4"/>
      </c>
      <c r="AM33" s="10">
        <f t="shared" si="4"/>
      </c>
    </row>
    <row r="34" spans="1:39" ht="12.75">
      <c r="A34" t="s">
        <v>30</v>
      </c>
      <c r="B34" s="3" t="s">
        <v>44</v>
      </c>
      <c r="C34" s="33">
        <v>75.92</v>
      </c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23"/>
      <c r="O34" s="23"/>
      <c r="P34" s="23"/>
      <c r="Q34" s="43">
        <v>74.71</v>
      </c>
      <c r="R34" s="23">
        <v>62.929</v>
      </c>
      <c r="S34" s="23"/>
      <c r="T34" s="23"/>
      <c r="U34" s="23"/>
      <c r="V34" s="29"/>
      <c r="W34" s="23"/>
      <c r="X34" s="23"/>
      <c r="Y34" s="23"/>
      <c r="Z34" s="23"/>
      <c r="AA34" s="23"/>
      <c r="AB34" s="29"/>
      <c r="AC34" s="9"/>
      <c r="AD34" s="29"/>
      <c r="AE34" s="10"/>
      <c r="AF34" s="26">
        <f t="shared" si="2"/>
        <v>213.559</v>
      </c>
      <c r="AG34" s="10">
        <f t="shared" si="4"/>
        <v>75.92</v>
      </c>
      <c r="AH34" s="10">
        <f t="shared" si="4"/>
        <v>74.71</v>
      </c>
      <c r="AI34" s="10">
        <f t="shared" si="4"/>
        <v>62.929</v>
      </c>
      <c r="AJ34" s="10">
        <f t="shared" si="4"/>
      </c>
      <c r="AK34" s="10">
        <f t="shared" si="4"/>
      </c>
      <c r="AL34" s="10">
        <f t="shared" si="4"/>
      </c>
      <c r="AM34" s="10">
        <f t="shared" si="4"/>
      </c>
    </row>
    <row r="35" spans="1:39" ht="12.75">
      <c r="A35" s="11" t="s">
        <v>31</v>
      </c>
      <c r="B35" s="18" t="s">
        <v>47</v>
      </c>
      <c r="C35" s="41">
        <v>31.85</v>
      </c>
      <c r="D35" s="23"/>
      <c r="E35" s="23"/>
      <c r="F35" s="23"/>
      <c r="G35" s="23"/>
      <c r="H35" s="23"/>
      <c r="I35" s="23"/>
      <c r="J35" s="23"/>
      <c r="K35" s="23"/>
      <c r="L35" s="23"/>
      <c r="M35" s="24"/>
      <c r="N35" s="23"/>
      <c r="O35" s="23"/>
      <c r="P35" s="23"/>
      <c r="Q35" s="23"/>
      <c r="R35" s="23"/>
      <c r="S35" s="23"/>
      <c r="T35" s="23">
        <v>19.985</v>
      </c>
      <c r="U35" s="23"/>
      <c r="V35" s="23"/>
      <c r="W35" s="23"/>
      <c r="X35" s="23"/>
      <c r="Y35" s="23"/>
      <c r="Z35" s="23"/>
      <c r="AA35" s="9"/>
      <c r="AB35" s="23">
        <v>24.195</v>
      </c>
      <c r="AC35" s="9"/>
      <c r="AD35" s="9"/>
      <c r="AE35" s="10"/>
      <c r="AF35" s="26">
        <f t="shared" si="2"/>
        <v>76.03</v>
      </c>
      <c r="AG35" s="10">
        <f t="shared" si="4"/>
        <v>31.85</v>
      </c>
      <c r="AH35" s="10">
        <f t="shared" si="4"/>
        <v>24.195</v>
      </c>
      <c r="AI35" s="10">
        <f t="shared" si="4"/>
        <v>19.985</v>
      </c>
      <c r="AJ35" s="10">
        <f t="shared" si="4"/>
      </c>
      <c r="AK35" s="10">
        <f t="shared" si="4"/>
      </c>
      <c r="AL35" s="10">
        <f t="shared" si="4"/>
      </c>
      <c r="AM35" s="10">
        <f t="shared" si="4"/>
      </c>
    </row>
    <row r="36" spans="1:39" ht="12.75">
      <c r="A36" t="s">
        <v>32</v>
      </c>
      <c r="B36" s="3" t="s">
        <v>41</v>
      </c>
      <c r="C36" s="40"/>
      <c r="D36" s="23"/>
      <c r="E36" s="23">
        <v>39.818</v>
      </c>
      <c r="F36" s="23"/>
      <c r="G36" s="23"/>
      <c r="H36" s="23">
        <v>39.343</v>
      </c>
      <c r="I36" s="23"/>
      <c r="J36" s="23">
        <v>50.282</v>
      </c>
      <c r="K36" s="23">
        <v>51.862</v>
      </c>
      <c r="L36" s="23"/>
      <c r="M36" s="24">
        <v>36.294</v>
      </c>
      <c r="N36" s="23"/>
      <c r="O36" s="23"/>
      <c r="P36" s="23"/>
      <c r="Q36" s="23"/>
      <c r="R36" s="23"/>
      <c r="S36" s="23"/>
      <c r="T36" s="23"/>
      <c r="U36" s="23"/>
      <c r="V36" s="29"/>
      <c r="W36" s="23"/>
      <c r="X36" s="23"/>
      <c r="Y36" s="23"/>
      <c r="Z36" s="23"/>
      <c r="AA36" s="9"/>
      <c r="AB36" s="9"/>
      <c r="AC36" s="9"/>
      <c r="AD36" s="29"/>
      <c r="AE36" s="10"/>
      <c r="AF36" s="26">
        <f t="shared" si="2"/>
        <v>217.599</v>
      </c>
      <c r="AG36" s="10">
        <f t="shared" si="4"/>
        <v>51.862</v>
      </c>
      <c r="AH36" s="10">
        <f t="shared" si="4"/>
        <v>50.282</v>
      </c>
      <c r="AI36" s="10">
        <f t="shared" si="4"/>
        <v>39.818</v>
      </c>
      <c r="AJ36" s="10">
        <f t="shared" si="4"/>
        <v>39.343</v>
      </c>
      <c r="AK36" s="10">
        <f t="shared" si="4"/>
        <v>36.294</v>
      </c>
      <c r="AL36" s="10">
        <f t="shared" si="4"/>
      </c>
      <c r="AM36" s="10">
        <f t="shared" si="4"/>
      </c>
    </row>
    <row r="37" spans="1:39" ht="12.75">
      <c r="A37" t="s">
        <v>98</v>
      </c>
      <c r="B37" s="3" t="s">
        <v>40</v>
      </c>
      <c r="C37" s="33">
        <v>85.052</v>
      </c>
      <c r="D37" s="23"/>
      <c r="E37" s="23"/>
      <c r="F37" s="23"/>
      <c r="G37" s="23"/>
      <c r="H37" s="23"/>
      <c r="I37" s="23"/>
      <c r="J37" s="23"/>
      <c r="K37" s="23"/>
      <c r="L37" s="23"/>
      <c r="M37" s="24"/>
      <c r="N37" s="23"/>
      <c r="O37" s="23"/>
      <c r="P37" s="23"/>
      <c r="Q37" s="23"/>
      <c r="R37" s="23"/>
      <c r="S37" s="23"/>
      <c r="T37" s="23"/>
      <c r="U37" s="23"/>
      <c r="V37" s="29"/>
      <c r="W37" s="23"/>
      <c r="X37" s="23"/>
      <c r="Y37" s="23"/>
      <c r="Z37" s="23"/>
      <c r="AA37" s="9"/>
      <c r="AB37" s="9"/>
      <c r="AC37" s="9"/>
      <c r="AD37" s="29"/>
      <c r="AE37" s="10"/>
      <c r="AF37" s="26">
        <f t="shared" si="2"/>
        <v>85.052</v>
      </c>
      <c r="AG37" s="10">
        <f t="shared" si="4"/>
        <v>85.052</v>
      </c>
      <c r="AH37" s="10">
        <f t="shared" si="4"/>
      </c>
      <c r="AI37" s="10">
        <f t="shared" si="4"/>
      </c>
      <c r="AJ37" s="10">
        <f t="shared" si="4"/>
      </c>
      <c r="AK37" s="10">
        <f t="shared" si="4"/>
      </c>
      <c r="AL37" s="10">
        <f t="shared" si="4"/>
      </c>
      <c r="AM37" s="10">
        <f t="shared" si="4"/>
      </c>
    </row>
    <row r="38" spans="1:39" ht="12.75">
      <c r="A38" s="11" t="s">
        <v>33</v>
      </c>
      <c r="B38" s="18" t="s">
        <v>46</v>
      </c>
      <c r="C38" s="33">
        <v>22.924</v>
      </c>
      <c r="D38" s="23"/>
      <c r="E38" s="23"/>
      <c r="F38" s="23"/>
      <c r="G38" s="23"/>
      <c r="H38" s="23"/>
      <c r="I38" s="23"/>
      <c r="J38" s="23"/>
      <c r="K38" s="23"/>
      <c r="L38" s="23"/>
      <c r="M38" s="24"/>
      <c r="N38" s="23"/>
      <c r="O38" s="23"/>
      <c r="P38" s="23"/>
      <c r="Q38" s="23">
        <v>50.274</v>
      </c>
      <c r="R38" s="23">
        <v>11.406</v>
      </c>
      <c r="S38" s="23"/>
      <c r="T38" s="23"/>
      <c r="U38" s="23"/>
      <c r="V38" s="23"/>
      <c r="W38" s="23"/>
      <c r="X38" s="23"/>
      <c r="Y38" s="23"/>
      <c r="Z38" s="23"/>
      <c r="AA38" s="29"/>
      <c r="AB38" s="23"/>
      <c r="AC38" s="23"/>
      <c r="AD38" s="29"/>
      <c r="AE38" s="25"/>
      <c r="AF38" s="26">
        <f t="shared" si="2"/>
        <v>84.60400000000001</v>
      </c>
      <c r="AG38" s="10">
        <f aca="true" t="shared" si="5" ref="AG38:AM44">IF(ISNUMBER(LARGE($C38:$AE38,AG$3)),LARGE($C38:$AE38,AG$3),"")</f>
        <v>50.274</v>
      </c>
      <c r="AH38" s="10">
        <f t="shared" si="5"/>
        <v>22.924</v>
      </c>
      <c r="AI38" s="10">
        <f t="shared" si="5"/>
        <v>11.406</v>
      </c>
      <c r="AJ38" s="10">
        <f t="shared" si="5"/>
      </c>
      <c r="AK38" s="10">
        <f t="shared" si="5"/>
      </c>
      <c r="AL38" s="10">
        <f t="shared" si="5"/>
      </c>
      <c r="AM38" s="10">
        <f t="shared" si="5"/>
      </c>
    </row>
    <row r="39" spans="1:39" ht="12.75">
      <c r="A39" t="s">
        <v>34</v>
      </c>
      <c r="B39" s="3" t="s">
        <v>41</v>
      </c>
      <c r="C39" s="33">
        <v>55.15</v>
      </c>
      <c r="D39" s="23"/>
      <c r="E39" s="23"/>
      <c r="F39" s="23">
        <v>21.34</v>
      </c>
      <c r="G39" s="23"/>
      <c r="H39" s="23">
        <v>56.618</v>
      </c>
      <c r="I39" s="23">
        <v>16.302</v>
      </c>
      <c r="J39" s="23"/>
      <c r="K39" s="23">
        <v>42.595</v>
      </c>
      <c r="L39" s="23"/>
      <c r="M39" s="24"/>
      <c r="N39" s="23"/>
      <c r="O39" s="23"/>
      <c r="P39" s="23"/>
      <c r="Q39" s="23"/>
      <c r="R39" s="23"/>
      <c r="S39" s="23"/>
      <c r="T39" s="23"/>
      <c r="U39" s="23"/>
      <c r="V39" s="23"/>
      <c r="W39" s="29"/>
      <c r="X39" s="23"/>
      <c r="Y39" s="23"/>
      <c r="Z39" s="23"/>
      <c r="AA39" s="9"/>
      <c r="AB39" s="9"/>
      <c r="AC39" s="23"/>
      <c r="AD39" s="9"/>
      <c r="AE39" s="10"/>
      <c r="AF39" s="26">
        <f t="shared" si="2"/>
        <v>192.005</v>
      </c>
      <c r="AG39" s="10">
        <f t="shared" si="5"/>
        <v>56.618</v>
      </c>
      <c r="AH39" s="10">
        <f t="shared" si="5"/>
        <v>55.15</v>
      </c>
      <c r="AI39" s="10">
        <f t="shared" si="5"/>
        <v>42.595</v>
      </c>
      <c r="AJ39" s="10">
        <f t="shared" si="5"/>
        <v>21.34</v>
      </c>
      <c r="AK39" s="10">
        <f t="shared" si="5"/>
        <v>16.302</v>
      </c>
      <c r="AL39" s="10">
        <f t="shared" si="5"/>
      </c>
      <c r="AM39" s="10">
        <f t="shared" si="5"/>
      </c>
    </row>
    <row r="40" spans="1:39" ht="12.75">
      <c r="A40" s="11" t="s">
        <v>35</v>
      </c>
      <c r="B40" s="18" t="s">
        <v>45</v>
      </c>
      <c r="C40" s="33">
        <v>36.849</v>
      </c>
      <c r="D40" s="23">
        <v>28.531</v>
      </c>
      <c r="E40" s="23">
        <v>39.978</v>
      </c>
      <c r="F40" s="23"/>
      <c r="G40" s="23">
        <v>29.209</v>
      </c>
      <c r="H40" s="23"/>
      <c r="I40" s="23"/>
      <c r="J40" s="23"/>
      <c r="K40" s="23"/>
      <c r="L40" s="23">
        <v>4.093</v>
      </c>
      <c r="M40" s="24"/>
      <c r="N40" s="23"/>
      <c r="O40" s="23"/>
      <c r="P40" s="33">
        <v>44.443</v>
      </c>
      <c r="Q40" s="23"/>
      <c r="R40" s="23"/>
      <c r="S40" s="23"/>
      <c r="T40" s="23"/>
      <c r="U40" s="23"/>
      <c r="V40" s="23"/>
      <c r="W40" s="23">
        <v>6.318</v>
      </c>
      <c r="X40" s="23">
        <v>14.924</v>
      </c>
      <c r="Y40" s="23"/>
      <c r="Z40" s="29"/>
      <c r="AA40" s="23"/>
      <c r="AB40" s="29"/>
      <c r="AC40" s="23"/>
      <c r="AD40" s="9"/>
      <c r="AE40" s="10"/>
      <c r="AF40" s="26">
        <f t="shared" si="2"/>
        <v>200.252</v>
      </c>
      <c r="AG40" s="10">
        <f t="shared" si="5"/>
        <v>44.443</v>
      </c>
      <c r="AH40" s="10">
        <f t="shared" si="5"/>
        <v>39.978</v>
      </c>
      <c r="AI40" s="10">
        <f t="shared" si="5"/>
        <v>36.849</v>
      </c>
      <c r="AJ40" s="10">
        <f t="shared" si="5"/>
        <v>29.209</v>
      </c>
      <c r="AK40" s="10">
        <f t="shared" si="5"/>
        <v>28.531</v>
      </c>
      <c r="AL40" s="10">
        <f t="shared" si="5"/>
        <v>14.924</v>
      </c>
      <c r="AM40" s="10">
        <f t="shared" si="5"/>
        <v>6.318</v>
      </c>
    </row>
    <row r="41" spans="1:39" ht="12.75">
      <c r="A41" t="s">
        <v>36</v>
      </c>
      <c r="B41" s="3" t="s">
        <v>41</v>
      </c>
      <c r="C41" s="33">
        <v>74.214</v>
      </c>
      <c r="D41" s="23">
        <v>63.888</v>
      </c>
      <c r="E41" s="23">
        <v>69.051</v>
      </c>
      <c r="F41" s="23"/>
      <c r="G41" s="23">
        <v>62.824</v>
      </c>
      <c r="H41" s="23"/>
      <c r="I41" s="23">
        <v>34.808</v>
      </c>
      <c r="J41" s="23">
        <v>64.636</v>
      </c>
      <c r="K41" s="23">
        <v>68.457</v>
      </c>
      <c r="L41" s="23">
        <v>66.722</v>
      </c>
      <c r="M41" s="24"/>
      <c r="N41" s="23"/>
      <c r="O41" s="23">
        <v>71.677</v>
      </c>
      <c r="P41" s="33">
        <v>62.475</v>
      </c>
      <c r="Q41" s="23">
        <v>87.52</v>
      </c>
      <c r="R41" s="23">
        <v>31.964</v>
      </c>
      <c r="S41" s="23">
        <v>66.079</v>
      </c>
      <c r="T41" s="23">
        <v>47.358</v>
      </c>
      <c r="U41" s="23">
        <v>62.54</v>
      </c>
      <c r="V41" s="23"/>
      <c r="W41" s="23"/>
      <c r="X41" s="23"/>
      <c r="Y41" s="29"/>
      <c r="Z41" s="29"/>
      <c r="AA41" s="23"/>
      <c r="AB41" s="29"/>
      <c r="AC41" s="23"/>
      <c r="AD41" s="29"/>
      <c r="AE41" s="24"/>
      <c r="AF41" s="26">
        <f t="shared" si="2"/>
        <v>503.71999999999997</v>
      </c>
      <c r="AG41" s="10">
        <f t="shared" si="5"/>
        <v>87.52</v>
      </c>
      <c r="AH41" s="10">
        <f t="shared" si="5"/>
        <v>74.214</v>
      </c>
      <c r="AI41" s="10">
        <f t="shared" si="5"/>
        <v>71.677</v>
      </c>
      <c r="AJ41" s="10">
        <f t="shared" si="5"/>
        <v>69.051</v>
      </c>
      <c r="AK41" s="10">
        <f t="shared" si="5"/>
        <v>68.457</v>
      </c>
      <c r="AL41" s="10">
        <f t="shared" si="5"/>
        <v>66.722</v>
      </c>
      <c r="AM41" s="10">
        <f t="shared" si="5"/>
        <v>66.079</v>
      </c>
    </row>
    <row r="42" spans="1:39" ht="12.75">
      <c r="A42" s="15" t="s">
        <v>37</v>
      </c>
      <c r="B42" s="3" t="s">
        <v>41</v>
      </c>
      <c r="C42" s="33"/>
      <c r="D42" s="23"/>
      <c r="E42" s="23"/>
      <c r="F42" s="23"/>
      <c r="G42" s="23"/>
      <c r="H42" s="23"/>
      <c r="I42" s="23"/>
      <c r="J42" s="23">
        <v>25.641</v>
      </c>
      <c r="K42" s="23"/>
      <c r="L42" s="23"/>
      <c r="M42" s="24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9"/>
      <c r="AA42" s="9"/>
      <c r="AB42" s="9"/>
      <c r="AC42" s="9"/>
      <c r="AD42" s="9"/>
      <c r="AE42" s="10"/>
      <c r="AF42" s="26">
        <f t="shared" si="2"/>
        <v>25.641</v>
      </c>
      <c r="AG42" s="10">
        <f t="shared" si="5"/>
        <v>25.641</v>
      </c>
      <c r="AH42" s="10">
        <f t="shared" si="5"/>
      </c>
      <c r="AI42" s="10">
        <f t="shared" si="5"/>
      </c>
      <c r="AJ42" s="10">
        <f t="shared" si="5"/>
      </c>
      <c r="AK42" s="10">
        <f t="shared" si="5"/>
      </c>
      <c r="AL42" s="10">
        <f t="shared" si="5"/>
      </c>
      <c r="AM42" s="10">
        <f t="shared" si="5"/>
      </c>
    </row>
    <row r="43" spans="1:39" ht="12.75">
      <c r="A43" s="15" t="s">
        <v>38</v>
      </c>
      <c r="B43" s="3" t="s">
        <v>42</v>
      </c>
      <c r="C43" s="33">
        <v>99.88</v>
      </c>
      <c r="D43" s="23">
        <v>87.775</v>
      </c>
      <c r="E43" s="23">
        <v>83.109</v>
      </c>
      <c r="F43" s="23">
        <v>71.13</v>
      </c>
      <c r="G43" s="23"/>
      <c r="H43" s="23">
        <v>88.5</v>
      </c>
      <c r="I43" s="23"/>
      <c r="J43" s="23">
        <v>90.713</v>
      </c>
      <c r="K43" s="23"/>
      <c r="L43" s="23"/>
      <c r="M43" s="24"/>
      <c r="N43" s="23"/>
      <c r="O43" s="23">
        <v>86.714</v>
      </c>
      <c r="P43" s="33">
        <v>88.705</v>
      </c>
      <c r="Q43" s="23">
        <v>96.437</v>
      </c>
      <c r="R43" s="23">
        <v>69.782</v>
      </c>
      <c r="S43" s="23">
        <v>12.111</v>
      </c>
      <c r="T43" s="23"/>
      <c r="U43" s="23">
        <v>77.92</v>
      </c>
      <c r="V43" s="23">
        <v>91.683</v>
      </c>
      <c r="W43" s="23"/>
      <c r="X43" s="23">
        <v>85.81</v>
      </c>
      <c r="Y43" s="23"/>
      <c r="Z43" s="29"/>
      <c r="AA43" s="29"/>
      <c r="AB43" s="23">
        <v>83.96</v>
      </c>
      <c r="AC43" s="29"/>
      <c r="AD43" s="9"/>
      <c r="AE43" s="24"/>
      <c r="AF43" s="26">
        <f t="shared" si="2"/>
        <v>643.6929999999999</v>
      </c>
      <c r="AG43" s="10">
        <f t="shared" si="5"/>
        <v>99.88</v>
      </c>
      <c r="AH43" s="10">
        <f t="shared" si="5"/>
        <v>96.437</v>
      </c>
      <c r="AI43" s="10">
        <f t="shared" si="5"/>
        <v>91.683</v>
      </c>
      <c r="AJ43" s="10">
        <f t="shared" si="5"/>
        <v>90.713</v>
      </c>
      <c r="AK43" s="10">
        <f t="shared" si="5"/>
        <v>88.705</v>
      </c>
      <c r="AL43" s="10">
        <f t="shared" si="5"/>
        <v>88.5</v>
      </c>
      <c r="AM43" s="10">
        <f t="shared" si="5"/>
        <v>87.775</v>
      </c>
    </row>
    <row r="44" spans="1:39" ht="12.75">
      <c r="A44" s="15" t="s">
        <v>39</v>
      </c>
      <c r="B44" s="3" t="s">
        <v>48</v>
      </c>
      <c r="C44" s="33">
        <v>28.273</v>
      </c>
      <c r="D44" s="23"/>
      <c r="E44" s="23"/>
      <c r="F44" s="23"/>
      <c r="G44" s="23"/>
      <c r="H44" s="23"/>
      <c r="I44" s="23"/>
      <c r="J44" s="23"/>
      <c r="K44" s="23"/>
      <c r="L44" s="23"/>
      <c r="M44" s="24"/>
      <c r="N44" s="23"/>
      <c r="O44" s="23"/>
      <c r="P44" s="23"/>
      <c r="Q44" s="23"/>
      <c r="R44" s="23"/>
      <c r="S44" s="23"/>
      <c r="T44" s="23"/>
      <c r="U44" s="9"/>
      <c r="V44" s="9"/>
      <c r="W44" s="9"/>
      <c r="X44" s="9"/>
      <c r="Y44" s="9"/>
      <c r="Z44" s="9"/>
      <c r="AA44" s="9"/>
      <c r="AB44" s="10"/>
      <c r="AC44" s="10"/>
      <c r="AD44" s="10"/>
      <c r="AE44" s="10"/>
      <c r="AF44" s="26">
        <f t="shared" si="2"/>
        <v>28.273</v>
      </c>
      <c r="AG44" s="10">
        <f t="shared" si="5"/>
        <v>28.273</v>
      </c>
      <c r="AH44" s="10">
        <f t="shared" si="5"/>
      </c>
      <c r="AI44" s="10">
        <f t="shared" si="5"/>
      </c>
      <c r="AJ44" s="10">
        <f t="shared" si="5"/>
      </c>
      <c r="AK44" s="10">
        <f t="shared" si="5"/>
      </c>
      <c r="AL44" s="10">
        <f t="shared" si="5"/>
      </c>
      <c r="AM44" s="10">
        <f t="shared" si="5"/>
      </c>
    </row>
    <row r="45" spans="1:31" ht="12.75">
      <c r="A45" s="15"/>
      <c r="B45" s="19"/>
      <c r="C45" s="19"/>
      <c r="D45" s="23"/>
      <c r="E45" s="23"/>
      <c r="F45" s="24"/>
      <c r="G45" s="24"/>
      <c r="H45" s="24"/>
      <c r="I45" s="24"/>
      <c r="J45" s="23"/>
      <c r="K45" s="23"/>
      <c r="L45" s="24"/>
      <c r="M45" s="24"/>
      <c r="N45" s="24"/>
      <c r="O45" s="24"/>
      <c r="P45" s="30"/>
      <c r="Q45" s="24"/>
      <c r="R45" s="24"/>
      <c r="S45" s="24"/>
      <c r="T45" s="2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ht="12.75">
      <c r="P46" s="30"/>
    </row>
    <row r="47" spans="3:16" ht="12.75">
      <c r="C47" s="31" t="s">
        <v>71</v>
      </c>
      <c r="P47" s="30"/>
    </row>
    <row r="48" spans="3:16" ht="12.75">
      <c r="C48" s="17" t="s">
        <v>72</v>
      </c>
      <c r="P48" s="24"/>
    </row>
  </sheetData>
  <autoFilter ref="A3:B44"/>
  <printOptions/>
  <pageMargins left="0.36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4"/>
  <sheetViews>
    <sheetView workbookViewId="0" topLeftCell="A1">
      <pane ySplit="1" topLeftCell="BM17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9.00390625" style="3" bestFit="1" customWidth="1"/>
    <col min="2" max="2" width="8.8515625" style="3" customWidth="1"/>
    <col min="3" max="3" width="7.8515625" style="3" bestFit="1" customWidth="1"/>
    <col min="4" max="4" width="8.140625" style="3" customWidth="1"/>
    <col min="5" max="5" width="7.421875" style="3" bestFit="1" customWidth="1"/>
    <col min="6" max="7" width="8.140625" style="3" customWidth="1"/>
    <col min="8" max="8" width="10.8515625" style="3" bestFit="1" customWidth="1"/>
    <col min="9" max="9" width="8.57421875" style="3" bestFit="1" customWidth="1"/>
    <col min="10" max="16384" width="11.421875" style="0" customWidth="1"/>
  </cols>
  <sheetData>
    <row r="1" spans="1:9" s="1" customFormat="1" ht="12.75">
      <c r="A1" s="1" t="s">
        <v>74</v>
      </c>
      <c r="B1" s="1" t="s">
        <v>75</v>
      </c>
      <c r="C1" s="1" t="s">
        <v>73</v>
      </c>
      <c r="D1" s="1" t="s">
        <v>76</v>
      </c>
      <c r="E1" s="1" t="s">
        <v>77</v>
      </c>
      <c r="F1" s="1" t="s">
        <v>123</v>
      </c>
      <c r="G1" s="1" t="s">
        <v>124</v>
      </c>
      <c r="H1" s="1" t="s">
        <v>140</v>
      </c>
      <c r="I1" s="1" t="s">
        <v>148</v>
      </c>
    </row>
    <row r="2" s="1" customFormat="1" ht="12.75"/>
    <row r="3" spans="1:9" s="1" customFormat="1" ht="12.75">
      <c r="A3" s="33"/>
      <c r="B3" s="39"/>
      <c r="C3" s="39"/>
      <c r="D3" s="39"/>
      <c r="E3" s="39"/>
      <c r="F3" s="39"/>
      <c r="G3" s="39"/>
      <c r="H3" s="39"/>
      <c r="I3" s="39"/>
    </row>
    <row r="4" spans="1:9" s="1" customFormat="1" ht="12.75">
      <c r="A4" s="39"/>
      <c r="B4" s="39"/>
      <c r="C4" s="39"/>
      <c r="D4" s="39"/>
      <c r="E4" s="39"/>
      <c r="F4" s="39"/>
      <c r="G4" s="39"/>
      <c r="H4" s="39"/>
      <c r="I4" s="39"/>
    </row>
    <row r="5" spans="1:9" s="1" customFormat="1" ht="12.75">
      <c r="A5" s="39"/>
      <c r="B5" s="39"/>
      <c r="C5" s="39"/>
      <c r="D5" s="39"/>
      <c r="E5" s="39"/>
      <c r="F5" s="39"/>
      <c r="G5" s="39"/>
      <c r="H5" s="39"/>
      <c r="I5" s="39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33"/>
      <c r="B7" s="33"/>
      <c r="C7" s="33"/>
      <c r="D7" s="33"/>
      <c r="E7" s="33"/>
      <c r="F7" s="33"/>
      <c r="G7" s="33"/>
      <c r="H7" s="33"/>
      <c r="I7" s="33"/>
    </row>
    <row r="8" spans="1:9" ht="12.75">
      <c r="A8" s="33"/>
      <c r="B8" s="33"/>
      <c r="C8" s="33"/>
      <c r="D8" s="33"/>
      <c r="E8" s="33"/>
      <c r="F8" s="33"/>
      <c r="G8" s="33"/>
      <c r="H8" s="33"/>
      <c r="I8" s="33"/>
    </row>
    <row r="9" spans="1:9" ht="12.75">
      <c r="A9" s="33"/>
      <c r="B9" s="33"/>
      <c r="C9" s="33"/>
      <c r="D9" s="33"/>
      <c r="E9" s="33"/>
      <c r="F9" s="33"/>
      <c r="G9" s="33"/>
      <c r="H9" s="33"/>
      <c r="I9" s="33"/>
    </row>
    <row r="10" spans="1:9" ht="12.75">
      <c r="A10" s="33"/>
      <c r="B10" s="33"/>
      <c r="C10" s="33"/>
      <c r="D10" s="33"/>
      <c r="E10" s="33"/>
      <c r="F10" s="33"/>
      <c r="G10" s="33"/>
      <c r="H10" s="33"/>
      <c r="I10" s="33"/>
    </row>
    <row r="11" spans="1:9" ht="12.75">
      <c r="A11" s="33"/>
      <c r="B11" s="33"/>
      <c r="C11" s="33"/>
      <c r="D11" s="33"/>
      <c r="E11" s="33"/>
      <c r="F11" s="33"/>
      <c r="G11" s="33"/>
      <c r="H11" s="33"/>
      <c r="I11" s="33"/>
    </row>
    <row r="12" spans="1:9" ht="12.75">
      <c r="A12" s="33"/>
      <c r="B12" s="33"/>
      <c r="C12" s="5"/>
      <c r="D12" s="33"/>
      <c r="E12" s="33"/>
      <c r="F12" s="33"/>
      <c r="G12" s="33"/>
      <c r="H12" s="33"/>
      <c r="I12" s="33"/>
    </row>
    <row r="13" spans="1:9" ht="12.75">
      <c r="A13" s="33"/>
      <c r="B13" s="33"/>
      <c r="C13" s="33"/>
      <c r="D13" s="33"/>
      <c r="E13" s="33"/>
      <c r="F13" s="33"/>
      <c r="G13" s="33"/>
      <c r="H13" s="33"/>
      <c r="I13" s="33"/>
    </row>
    <row r="14" spans="1:9" ht="12.75">
      <c r="A14" s="33"/>
      <c r="B14" s="33"/>
      <c r="C14" s="33"/>
      <c r="D14" s="33"/>
      <c r="E14" s="33"/>
      <c r="F14" s="33"/>
      <c r="G14" s="33"/>
      <c r="H14" s="33"/>
      <c r="I14" s="33"/>
    </row>
    <row r="15" spans="1:9" ht="12.75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2.75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12.75">
      <c r="A17" s="33"/>
      <c r="B17" s="33">
        <v>55.658</v>
      </c>
      <c r="C17" s="33"/>
      <c r="D17" s="33"/>
      <c r="E17" s="33"/>
      <c r="F17" s="33"/>
      <c r="G17" s="33"/>
      <c r="H17" s="5"/>
      <c r="I17" s="5"/>
    </row>
    <row r="18" spans="1:9" ht="12.75">
      <c r="A18" s="33"/>
      <c r="B18" s="33"/>
      <c r="C18" s="33"/>
      <c r="D18" s="33"/>
      <c r="E18" s="33"/>
      <c r="F18" s="33"/>
      <c r="G18" s="33"/>
      <c r="H18" s="33"/>
      <c r="I18" s="33"/>
    </row>
    <row r="19" spans="1:9" ht="12.75">
      <c r="A19" s="32">
        <v>53.94</v>
      </c>
      <c r="B19" s="33"/>
      <c r="C19" s="33"/>
      <c r="D19" s="33"/>
      <c r="E19" s="33"/>
      <c r="F19" s="33"/>
      <c r="G19" s="33"/>
      <c r="H19" s="33"/>
      <c r="I19" s="33"/>
    </row>
    <row r="20" spans="1:9" ht="12.75">
      <c r="A20" s="33"/>
      <c r="B20" s="33"/>
      <c r="C20" s="33"/>
      <c r="D20" s="33"/>
      <c r="E20" s="33"/>
      <c r="F20" s="33"/>
      <c r="G20" s="33"/>
      <c r="H20" s="33"/>
      <c r="I20" s="33"/>
    </row>
    <row r="21" spans="1:9" ht="12.75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12.75">
      <c r="A22" s="33"/>
      <c r="B22" s="33"/>
      <c r="C22" s="33"/>
      <c r="D22" s="33">
        <v>50.27</v>
      </c>
      <c r="E22" s="33"/>
      <c r="F22" s="33"/>
      <c r="G22" s="33"/>
      <c r="H22" s="33"/>
      <c r="I22" s="33"/>
    </row>
    <row r="23" spans="1:9" ht="12.75">
      <c r="A23" s="32">
        <v>47.781</v>
      </c>
      <c r="B23" s="33"/>
      <c r="C23" s="33"/>
      <c r="D23" s="33"/>
      <c r="E23" s="33"/>
      <c r="F23" s="33"/>
      <c r="G23" s="33"/>
      <c r="H23" s="33"/>
      <c r="I23" s="33"/>
    </row>
    <row r="24" spans="1:9" ht="12.75">
      <c r="A24" s="33"/>
      <c r="B24" s="33"/>
      <c r="C24" s="33">
        <v>44.44</v>
      </c>
      <c r="D24" s="33"/>
      <c r="E24" s="33"/>
      <c r="F24" s="33"/>
      <c r="G24" s="33"/>
      <c r="H24" s="33"/>
      <c r="I24" s="33"/>
    </row>
    <row r="25" spans="1:9" ht="12.75">
      <c r="A25" s="33"/>
      <c r="B25" s="33"/>
      <c r="C25" s="33"/>
      <c r="D25" s="33"/>
      <c r="E25" s="33"/>
      <c r="F25" s="33"/>
      <c r="G25" s="33"/>
      <c r="H25" s="33"/>
      <c r="I25" s="33"/>
    </row>
    <row r="26" spans="1:9" ht="12.75">
      <c r="A26" s="33"/>
      <c r="B26" s="33"/>
      <c r="C26" s="5"/>
      <c r="D26" s="33"/>
      <c r="E26" s="33"/>
      <c r="F26" s="33"/>
      <c r="G26" s="33"/>
      <c r="H26" s="33"/>
      <c r="I26" s="33"/>
    </row>
    <row r="27" spans="1:9" ht="12.75">
      <c r="A27" s="33">
        <v>39.85</v>
      </c>
      <c r="B27" s="33"/>
      <c r="C27" s="33"/>
      <c r="D27" s="33"/>
      <c r="E27" s="33"/>
      <c r="F27" s="33"/>
      <c r="G27" s="33"/>
      <c r="H27" s="33"/>
      <c r="I27" s="33"/>
    </row>
    <row r="28" spans="1:9" ht="12.75">
      <c r="A28" s="33">
        <v>39.53</v>
      </c>
      <c r="B28" s="33"/>
      <c r="C28" s="33">
        <v>39.98</v>
      </c>
      <c r="D28" s="33"/>
      <c r="E28" s="33"/>
      <c r="F28" s="33"/>
      <c r="G28" s="33"/>
      <c r="H28" s="33"/>
      <c r="I28" s="33"/>
    </row>
    <row r="29" spans="1:9" ht="12.75">
      <c r="A29" s="33"/>
      <c r="B29" s="33">
        <v>37.54</v>
      </c>
      <c r="C29" s="33"/>
      <c r="D29" s="33"/>
      <c r="E29" s="33"/>
      <c r="F29" s="33"/>
      <c r="G29" s="33"/>
      <c r="H29" s="33"/>
      <c r="I29" s="33"/>
    </row>
    <row r="30" spans="1:9" ht="12.75">
      <c r="A30" s="33"/>
      <c r="B30" s="33"/>
      <c r="C30" s="33"/>
      <c r="D30" s="33"/>
      <c r="E30" s="33"/>
      <c r="F30" s="33"/>
      <c r="G30" s="33"/>
      <c r="H30" s="33"/>
      <c r="I30" s="33"/>
    </row>
    <row r="31" spans="2:9" ht="12.75">
      <c r="B31" s="33"/>
      <c r="C31" s="32">
        <v>36.85</v>
      </c>
      <c r="D31" s="33"/>
      <c r="E31" s="33"/>
      <c r="F31" s="33"/>
      <c r="G31" s="33"/>
      <c r="H31" s="33"/>
      <c r="I31" s="33"/>
    </row>
    <row r="32" spans="1:9" ht="12.75">
      <c r="A32" s="33">
        <v>35.783</v>
      </c>
      <c r="B32" s="33"/>
      <c r="C32" s="33"/>
      <c r="D32" s="33"/>
      <c r="E32" s="33"/>
      <c r="F32" s="33"/>
      <c r="G32" s="33"/>
      <c r="H32" s="33"/>
      <c r="I32" s="33"/>
    </row>
    <row r="33" spans="1:9" ht="12.75">
      <c r="A33" s="33">
        <v>34.835</v>
      </c>
      <c r="B33" s="33"/>
      <c r="C33" s="33"/>
      <c r="D33" s="33"/>
      <c r="F33" s="33">
        <v>34.083</v>
      </c>
      <c r="G33" s="33"/>
      <c r="H33" s="33"/>
      <c r="I33" s="33"/>
    </row>
    <row r="34" spans="1:9" ht="12.75">
      <c r="A34" s="33"/>
      <c r="B34" s="33">
        <v>33.911</v>
      </c>
      <c r="C34" s="33"/>
      <c r="D34" s="33"/>
      <c r="E34" s="33"/>
      <c r="F34" s="33"/>
      <c r="G34" s="33"/>
      <c r="H34" s="33"/>
      <c r="I34" s="33"/>
    </row>
    <row r="35" spans="2:9" ht="12.75">
      <c r="B35" s="32">
        <v>31.16</v>
      </c>
      <c r="D35" s="33"/>
      <c r="E35" s="32">
        <v>31.85</v>
      </c>
      <c r="F35" s="33"/>
      <c r="G35" s="33"/>
      <c r="H35" s="5"/>
      <c r="I35" s="5"/>
    </row>
    <row r="36" spans="1:9" ht="12.75">
      <c r="A36" s="33"/>
      <c r="B36" s="33"/>
      <c r="C36" s="33">
        <v>29.21</v>
      </c>
      <c r="D36" s="33"/>
      <c r="E36" s="33"/>
      <c r="F36" s="33"/>
      <c r="G36" s="33"/>
      <c r="H36" s="33"/>
      <c r="I36" s="33"/>
    </row>
    <row r="37" spans="1:9" ht="12.75">
      <c r="A37" s="33">
        <v>27.92</v>
      </c>
      <c r="C37" s="3">
        <v>28.53</v>
      </c>
      <c r="D37" s="33"/>
      <c r="E37" s="33">
        <v>24.195</v>
      </c>
      <c r="F37" s="33"/>
      <c r="G37" s="33"/>
      <c r="H37" s="33"/>
      <c r="I37" s="33"/>
    </row>
    <row r="38" spans="1:9" ht="12.75">
      <c r="A38" s="33"/>
      <c r="B38" s="33"/>
      <c r="C38" s="33"/>
      <c r="D38" s="32">
        <v>22.924</v>
      </c>
      <c r="E38" s="33"/>
      <c r="G38" s="33"/>
      <c r="H38" s="33">
        <v>23.13</v>
      </c>
      <c r="I38" s="33"/>
    </row>
    <row r="39" spans="1:9" ht="12.75">
      <c r="A39" s="33"/>
      <c r="B39" s="33">
        <v>21.52</v>
      </c>
      <c r="C39" s="33"/>
      <c r="D39" s="33"/>
      <c r="E39" s="33">
        <v>19.985</v>
      </c>
      <c r="F39" s="33"/>
      <c r="G39" s="33"/>
      <c r="H39" s="33"/>
      <c r="I39" s="33"/>
    </row>
    <row r="40" spans="1:9" ht="12.75">
      <c r="A40" s="33"/>
      <c r="C40" s="33"/>
      <c r="D40" s="33"/>
      <c r="E40" s="33"/>
      <c r="F40" s="33"/>
      <c r="G40" s="33"/>
      <c r="H40" s="33"/>
      <c r="I40" s="33"/>
    </row>
    <row r="41" spans="1:9" ht="12.75">
      <c r="A41" s="33"/>
      <c r="B41" s="33"/>
      <c r="C41" s="33"/>
      <c r="D41" s="33"/>
      <c r="E41" s="33"/>
      <c r="F41" s="33"/>
      <c r="G41" s="33">
        <v>8.297</v>
      </c>
      <c r="H41" s="5"/>
      <c r="I41" s="5"/>
    </row>
    <row r="42" spans="2:9" ht="12.75">
      <c r="B42" s="32">
        <v>17.56</v>
      </c>
      <c r="C42" s="33">
        <v>14.924</v>
      </c>
      <c r="D42" s="33">
        <v>11.41</v>
      </c>
      <c r="E42" s="33"/>
      <c r="F42" s="33">
        <v>15.33</v>
      </c>
      <c r="G42" s="33">
        <v>7.68</v>
      </c>
      <c r="H42" s="5"/>
      <c r="I42" s="5"/>
    </row>
    <row r="43" spans="2:9" ht="12.75">
      <c r="B43" s="33">
        <v>15.95</v>
      </c>
      <c r="C43" s="33">
        <v>6.318</v>
      </c>
      <c r="D43" s="33"/>
      <c r="E43" s="33"/>
      <c r="F43" s="33">
        <v>7.938</v>
      </c>
      <c r="G43" s="33">
        <v>7.6</v>
      </c>
      <c r="H43" s="33"/>
      <c r="I43" s="33">
        <v>6.77</v>
      </c>
    </row>
    <row r="44" spans="1:9" ht="12.75">
      <c r="A44" s="33"/>
      <c r="B44" s="33"/>
      <c r="C44" s="33"/>
      <c r="D44" s="33"/>
      <c r="E44" s="33"/>
      <c r="F44" s="33"/>
      <c r="G44" s="33"/>
      <c r="H44" s="33"/>
      <c r="I44" s="33"/>
    </row>
    <row r="45" spans="1:9" s="17" customFormat="1" ht="12.75">
      <c r="A45" s="28">
        <f>SUM(A2:A44)</f>
        <v>279.639</v>
      </c>
      <c r="B45" s="28">
        <f>SUM(B2:B44)</f>
        <v>213.299</v>
      </c>
      <c r="C45" s="28">
        <f aca="true" t="shared" si="0" ref="C45:I45">SUM(C2:C44)</f>
        <v>200.252</v>
      </c>
      <c r="D45" s="28">
        <f t="shared" si="0"/>
        <v>84.604</v>
      </c>
      <c r="E45" s="28">
        <f>SUM(E2:E44)</f>
        <v>76.03</v>
      </c>
      <c r="F45" s="28">
        <f t="shared" si="0"/>
        <v>57.351</v>
      </c>
      <c r="G45" s="28">
        <f t="shared" si="0"/>
        <v>23.576999999999998</v>
      </c>
      <c r="H45" s="28">
        <f t="shared" si="0"/>
        <v>23.13</v>
      </c>
      <c r="I45" s="28">
        <f t="shared" si="0"/>
        <v>6.77</v>
      </c>
    </row>
    <row r="46" spans="1:9" ht="12.75">
      <c r="A46" s="33"/>
      <c r="B46" s="33"/>
      <c r="C46" s="33"/>
      <c r="D46" s="33"/>
      <c r="E46" s="33"/>
      <c r="F46" s="33"/>
      <c r="G46" s="33"/>
      <c r="H46" s="33"/>
      <c r="I46" s="33"/>
    </row>
    <row r="47" spans="1:9" ht="12.75">
      <c r="A47" s="33"/>
      <c r="B47" s="33"/>
      <c r="C47" s="33"/>
      <c r="D47" s="33"/>
      <c r="E47" s="33"/>
      <c r="F47" s="33"/>
      <c r="G47" s="33"/>
      <c r="H47" s="33"/>
      <c r="I47" s="33"/>
    </row>
    <row r="48" spans="1:9" ht="12.75">
      <c r="A48" s="33"/>
      <c r="B48" s="33"/>
      <c r="C48" s="33"/>
      <c r="D48" s="33"/>
      <c r="E48" s="33"/>
      <c r="F48" s="33"/>
      <c r="G48" s="33"/>
      <c r="H48" s="33"/>
      <c r="I48" s="33"/>
    </row>
    <row r="49" spans="1:9" ht="12.75">
      <c r="A49" s="33"/>
      <c r="B49" s="33"/>
      <c r="C49" s="33"/>
      <c r="D49" s="33"/>
      <c r="E49" s="33"/>
      <c r="F49" s="33"/>
      <c r="G49" s="33"/>
      <c r="H49" s="33"/>
      <c r="I49" s="33"/>
    </row>
    <row r="50" spans="1:9" ht="12.75">
      <c r="A50" s="33"/>
      <c r="B50" s="33"/>
      <c r="C50" s="33"/>
      <c r="D50" s="33"/>
      <c r="E50" s="33"/>
      <c r="F50" s="33"/>
      <c r="G50" s="33"/>
      <c r="H50" s="33"/>
      <c r="I50" s="33"/>
    </row>
    <row r="51" spans="1:9" ht="12.75">
      <c r="A51" s="33"/>
      <c r="B51" s="33"/>
      <c r="C51" s="33"/>
      <c r="D51" s="33"/>
      <c r="E51" s="33"/>
      <c r="F51" s="33"/>
      <c r="G51" s="33"/>
      <c r="H51" s="33"/>
      <c r="I51" s="33"/>
    </row>
    <row r="52" spans="1:9" ht="12.75">
      <c r="A52" s="33"/>
      <c r="B52" s="33"/>
      <c r="C52" s="33"/>
      <c r="D52" s="33"/>
      <c r="E52" s="33"/>
      <c r="F52" s="33"/>
      <c r="G52" s="33"/>
      <c r="H52" s="33"/>
      <c r="I52" s="33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s="17" customFormat="1" ht="12.75">
      <c r="A56" s="28"/>
      <c r="B56" s="28"/>
      <c r="C56" s="28"/>
      <c r="D56" s="28"/>
      <c r="E56" s="28"/>
      <c r="F56" s="28"/>
      <c r="G56" s="28"/>
      <c r="H56" s="28"/>
      <c r="I56" s="28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spans="1:9" ht="12.75">
      <c r="A87" s="5"/>
      <c r="B87" s="5"/>
      <c r="C87" s="5"/>
      <c r="D87" s="5"/>
      <c r="E87" s="5"/>
      <c r="F87" s="5"/>
      <c r="G87" s="5"/>
      <c r="H87" s="5"/>
      <c r="I87" s="5"/>
    </row>
    <row r="88" spans="1:9" ht="12.75">
      <c r="A88" s="5"/>
      <c r="B88" s="5"/>
      <c r="C88" s="5"/>
      <c r="D88" s="5"/>
      <c r="E88" s="5"/>
      <c r="F88" s="5"/>
      <c r="G88" s="5"/>
      <c r="H88" s="5"/>
      <c r="I88" s="5"/>
    </row>
    <row r="89" spans="1:9" ht="12.75">
      <c r="A89" s="5"/>
      <c r="B89" s="5"/>
      <c r="C89" s="5"/>
      <c r="D89" s="5"/>
      <c r="E89" s="5"/>
      <c r="F89" s="5"/>
      <c r="G89" s="5"/>
      <c r="H89" s="5"/>
      <c r="I89" s="5"/>
    </row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spans="1:9" ht="12.75">
      <c r="A93" s="5"/>
      <c r="B93" s="5"/>
      <c r="C93" s="5"/>
      <c r="D93" s="5"/>
      <c r="E93" s="5"/>
      <c r="F93" s="5"/>
      <c r="G93" s="5"/>
      <c r="H93" s="5"/>
      <c r="I93" s="5"/>
    </row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spans="1:9" ht="12.75">
      <c r="A95" s="5"/>
      <c r="B95" s="5"/>
      <c r="C95" s="5"/>
      <c r="D95" s="5"/>
      <c r="E95" s="5"/>
      <c r="F95" s="5"/>
      <c r="G95" s="5"/>
      <c r="H95" s="5"/>
      <c r="I95" s="5"/>
    </row>
    <row r="96" spans="1:9" ht="12.75">
      <c r="A96" s="5"/>
      <c r="B96" s="5"/>
      <c r="C96" s="5"/>
      <c r="D96" s="5"/>
      <c r="E96" s="5"/>
      <c r="F96" s="5"/>
      <c r="G96" s="5"/>
      <c r="H96" s="5"/>
      <c r="I96" s="5"/>
    </row>
    <row r="97" spans="1:9" ht="12.75">
      <c r="A97" s="5"/>
      <c r="B97" s="5"/>
      <c r="C97" s="5"/>
      <c r="D97" s="5"/>
      <c r="E97" s="5"/>
      <c r="F97" s="5"/>
      <c r="G97" s="5"/>
      <c r="H97" s="5"/>
      <c r="I97" s="5"/>
    </row>
    <row r="98" spans="1:9" ht="12.75">
      <c r="A98" s="5"/>
      <c r="B98" s="5"/>
      <c r="C98" s="5"/>
      <c r="D98" s="5"/>
      <c r="E98" s="5"/>
      <c r="F98" s="5"/>
      <c r="G98" s="5"/>
      <c r="H98" s="5"/>
      <c r="I98" s="5"/>
    </row>
    <row r="99" spans="1:9" ht="12.75">
      <c r="A99" s="5"/>
      <c r="B99" s="5"/>
      <c r="C99" s="5"/>
      <c r="D99" s="5"/>
      <c r="E99" s="5"/>
      <c r="F99" s="5"/>
      <c r="G99" s="5"/>
      <c r="H99" s="5"/>
      <c r="I99" s="5"/>
    </row>
    <row r="100" spans="1:9" ht="12.7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2.7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2.7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5"/>
      <c r="B124" s="5"/>
      <c r="C124" s="5"/>
      <c r="D124" s="5"/>
      <c r="E124" s="5"/>
      <c r="F124" s="5"/>
      <c r="G124" s="5"/>
      <c r="H124" s="5"/>
      <c r="I124" s="5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" width="6.57421875" style="3" bestFit="1" customWidth="1"/>
    <col min="4" max="4" width="7.00390625" style="3" bestFit="1" customWidth="1"/>
    <col min="5" max="7" width="6.57421875" style="3" bestFit="1" customWidth="1"/>
    <col min="8" max="8" width="7.28125" style="3" bestFit="1" customWidth="1"/>
    <col min="9" max="9" width="6.57421875" style="3" customWidth="1"/>
    <col min="10" max="10" width="6.7109375" style="0" bestFit="1" customWidth="1"/>
    <col min="11" max="12" width="6.57421875" style="3" bestFit="1" customWidth="1"/>
    <col min="13" max="14" width="6.57421875" style="0" bestFit="1" customWidth="1"/>
    <col min="15" max="16" width="6.57421875" style="3" bestFit="1" customWidth="1"/>
    <col min="17" max="17" width="7.00390625" style="0" bestFit="1" customWidth="1"/>
    <col min="18" max="18" width="6.57421875" style="3" customWidth="1"/>
    <col min="19" max="21" width="6.57421875" style="3" bestFit="1" customWidth="1"/>
    <col min="22" max="22" width="6.57421875" style="3" customWidth="1"/>
    <col min="23" max="24" width="6.140625" style="0" bestFit="1" customWidth="1"/>
    <col min="25" max="25" width="6.57421875" style="3" customWidth="1"/>
    <col min="26" max="26" width="6.57421875" style="3" bestFit="1" customWidth="1"/>
    <col min="27" max="27" width="6.140625" style="0" bestFit="1" customWidth="1"/>
    <col min="28" max="16384" width="11.421875" style="0" customWidth="1"/>
  </cols>
  <sheetData>
    <row r="1" spans="1:27" s="1" customFormat="1" ht="12.75">
      <c r="A1" s="1" t="s">
        <v>78</v>
      </c>
      <c r="B1" s="1" t="s">
        <v>80</v>
      </c>
      <c r="C1" s="1" t="s">
        <v>79</v>
      </c>
      <c r="D1" s="1" t="s">
        <v>83</v>
      </c>
      <c r="E1" s="1" t="s">
        <v>81</v>
      </c>
      <c r="F1" s="1" t="s">
        <v>86</v>
      </c>
      <c r="G1" s="1" t="s">
        <v>85</v>
      </c>
      <c r="H1" s="1" t="s">
        <v>88</v>
      </c>
      <c r="I1" s="1" t="s">
        <v>116</v>
      </c>
      <c r="J1" s="1" t="s">
        <v>89</v>
      </c>
      <c r="K1" s="1" t="s">
        <v>87</v>
      </c>
      <c r="L1" s="1" t="s">
        <v>82</v>
      </c>
      <c r="M1" s="1" t="s">
        <v>85</v>
      </c>
      <c r="N1" s="1" t="s">
        <v>85</v>
      </c>
      <c r="O1" s="1" t="s">
        <v>118</v>
      </c>
      <c r="P1" s="1" t="s">
        <v>84</v>
      </c>
      <c r="Q1" s="1" t="s">
        <v>120</v>
      </c>
      <c r="R1" s="1" t="s">
        <v>128</v>
      </c>
      <c r="S1" s="1" t="s">
        <v>144</v>
      </c>
      <c r="T1" s="1" t="s">
        <v>110</v>
      </c>
      <c r="U1" s="1" t="s">
        <v>141</v>
      </c>
      <c r="V1" s="1" t="s">
        <v>119</v>
      </c>
      <c r="W1" s="1" t="s">
        <v>142</v>
      </c>
      <c r="X1" s="1" t="s">
        <v>121</v>
      </c>
      <c r="Y1" s="1" t="s">
        <v>111</v>
      </c>
      <c r="Z1" s="1" t="s">
        <v>112</v>
      </c>
      <c r="AA1" s="1" t="s">
        <v>131</v>
      </c>
    </row>
    <row r="2" spans="7:27" ht="12.75">
      <c r="G2" s="1" t="s">
        <v>113</v>
      </c>
      <c r="M2" s="1" t="s">
        <v>114</v>
      </c>
      <c r="N2" s="1" t="s">
        <v>115</v>
      </c>
      <c r="O2" s="1" t="s">
        <v>113</v>
      </c>
      <c r="Q2" s="1"/>
      <c r="S2" s="1"/>
      <c r="T2" s="1" t="s">
        <v>115</v>
      </c>
      <c r="U2" s="1"/>
      <c r="W2" s="1"/>
      <c r="X2" s="1"/>
      <c r="AA2" s="1"/>
    </row>
    <row r="3" spans="1:26" ht="12.75">
      <c r="A3" s="33"/>
      <c r="B3" s="33"/>
      <c r="C3" s="33"/>
      <c r="D3" s="33"/>
      <c r="E3" s="33"/>
      <c r="F3" s="33"/>
      <c r="G3" s="33"/>
      <c r="H3" s="33"/>
      <c r="I3" s="33"/>
      <c r="J3" s="4"/>
      <c r="K3" s="33"/>
      <c r="L3" s="33"/>
      <c r="O3" s="33"/>
      <c r="P3" s="33"/>
      <c r="R3" s="33"/>
      <c r="S3" s="33"/>
      <c r="T3" s="33"/>
      <c r="U3" s="33"/>
      <c r="V3" s="33"/>
      <c r="Y3" s="33"/>
      <c r="Z3" s="33"/>
    </row>
    <row r="4" spans="1:26" ht="12.75">
      <c r="A4" s="33"/>
      <c r="B4" s="33"/>
      <c r="C4" s="33"/>
      <c r="D4" s="33"/>
      <c r="E4" s="33"/>
      <c r="F4" s="33"/>
      <c r="G4" s="33"/>
      <c r="H4" s="33"/>
      <c r="I4" s="33"/>
      <c r="J4" s="4"/>
      <c r="K4" s="33"/>
      <c r="L4" s="33"/>
      <c r="O4" s="33"/>
      <c r="P4" s="33"/>
      <c r="R4" s="33"/>
      <c r="S4" s="33"/>
      <c r="T4" s="33"/>
      <c r="U4" s="33"/>
      <c r="V4" s="33"/>
      <c r="Y4" s="33"/>
      <c r="Z4" s="33"/>
    </row>
    <row r="5" spans="1:26" ht="12.75">
      <c r="A5" s="33"/>
      <c r="B5" s="32">
        <v>99.88</v>
      </c>
      <c r="C5" s="33"/>
      <c r="D5" s="33"/>
      <c r="E5" s="33"/>
      <c r="F5" s="33"/>
      <c r="G5" s="33"/>
      <c r="H5" s="33"/>
      <c r="I5" s="33"/>
      <c r="J5" s="4"/>
      <c r="K5" s="33"/>
      <c r="L5" s="33"/>
      <c r="O5" s="33"/>
      <c r="P5" s="33"/>
      <c r="R5" s="33"/>
      <c r="S5" s="33"/>
      <c r="T5" s="33"/>
      <c r="U5" s="33"/>
      <c r="V5" s="33"/>
      <c r="Y5" s="33"/>
      <c r="Z5" s="33"/>
    </row>
    <row r="6" spans="1:26" ht="12.75">
      <c r="A6" s="33"/>
      <c r="B6" s="33"/>
      <c r="C6" s="33"/>
      <c r="D6" s="33"/>
      <c r="E6" s="33"/>
      <c r="F6" s="33"/>
      <c r="G6" s="33"/>
      <c r="H6" s="33"/>
      <c r="I6" s="33">
        <v>98.752</v>
      </c>
      <c r="J6" s="4"/>
      <c r="K6" s="33"/>
      <c r="L6" s="33"/>
      <c r="O6" s="33"/>
      <c r="P6" s="33"/>
      <c r="R6" s="33"/>
      <c r="S6" s="33"/>
      <c r="T6" s="33"/>
      <c r="U6" s="33"/>
      <c r="V6" s="33"/>
      <c r="Y6" s="33"/>
      <c r="Z6" s="33"/>
    </row>
    <row r="7" spans="1:26" ht="12.75">
      <c r="A7" s="33"/>
      <c r="B7" s="33"/>
      <c r="C7" s="33"/>
      <c r="D7" s="33"/>
      <c r="E7" s="33"/>
      <c r="F7" s="33"/>
      <c r="G7" s="33"/>
      <c r="H7" s="33"/>
      <c r="I7" s="32">
        <v>98.165</v>
      </c>
      <c r="J7" s="4"/>
      <c r="K7" s="33"/>
      <c r="L7" s="33"/>
      <c r="O7" s="33"/>
      <c r="P7" s="33"/>
      <c r="R7" s="33"/>
      <c r="S7" s="33"/>
      <c r="T7" s="33"/>
      <c r="U7" s="33"/>
      <c r="V7" s="33"/>
      <c r="Y7" s="33"/>
      <c r="Z7" s="33"/>
    </row>
    <row r="8" spans="1:26" ht="12.75">
      <c r="A8" s="33"/>
      <c r="B8" s="33"/>
      <c r="C8" s="33"/>
      <c r="D8" s="33"/>
      <c r="E8" s="33"/>
      <c r="F8" s="33"/>
      <c r="G8" s="33"/>
      <c r="H8" s="33"/>
      <c r="I8" s="32">
        <v>97.5</v>
      </c>
      <c r="J8" s="4"/>
      <c r="K8" s="33"/>
      <c r="L8" s="33"/>
      <c r="O8" s="33"/>
      <c r="P8" s="33"/>
      <c r="R8" s="33"/>
      <c r="S8" s="33">
        <v>97.845</v>
      </c>
      <c r="T8" s="33"/>
      <c r="U8" s="33"/>
      <c r="V8" s="33"/>
      <c r="Y8" s="33"/>
      <c r="Z8" s="33"/>
    </row>
    <row r="9" spans="1:26" ht="12.75">
      <c r="A9" s="5">
        <v>97.25</v>
      </c>
      <c r="B9" s="33"/>
      <c r="C9" s="33"/>
      <c r="D9" s="33"/>
      <c r="E9" s="33"/>
      <c r="F9" s="33"/>
      <c r="G9" s="33"/>
      <c r="H9" s="33"/>
      <c r="I9" s="33">
        <v>97.121</v>
      </c>
      <c r="J9" s="4"/>
      <c r="K9" s="33"/>
      <c r="L9" s="33"/>
      <c r="O9" s="33"/>
      <c r="P9" s="33"/>
      <c r="R9" s="33"/>
      <c r="S9" s="33"/>
      <c r="T9" s="33"/>
      <c r="U9" s="33"/>
      <c r="V9" s="33"/>
      <c r="Y9" s="33"/>
      <c r="Z9" s="33"/>
    </row>
    <row r="10" spans="1:26" ht="12.75">
      <c r="A10" s="33">
        <v>96.652</v>
      </c>
      <c r="B10" s="5">
        <v>96.44</v>
      </c>
      <c r="C10" s="33"/>
      <c r="D10" s="33"/>
      <c r="E10" s="33"/>
      <c r="F10" s="33"/>
      <c r="G10" s="33"/>
      <c r="H10" s="33"/>
      <c r="I10" s="33"/>
      <c r="J10" s="4"/>
      <c r="K10" s="33"/>
      <c r="L10" s="33"/>
      <c r="O10" s="33"/>
      <c r="P10" s="33"/>
      <c r="R10" s="33"/>
      <c r="S10" s="33"/>
      <c r="T10" s="33"/>
      <c r="U10" s="33"/>
      <c r="V10" s="33"/>
      <c r="Y10" s="33"/>
      <c r="Z10" s="33"/>
    </row>
    <row r="11" spans="1:26" ht="12.75">
      <c r="A11" s="33"/>
      <c r="B11" s="33"/>
      <c r="C11" s="33"/>
      <c r="D11" s="33"/>
      <c r="E11" s="33"/>
      <c r="F11" s="33"/>
      <c r="G11" s="33"/>
      <c r="H11" s="33"/>
      <c r="I11" s="33"/>
      <c r="J11" s="4"/>
      <c r="K11" s="33"/>
      <c r="L11" s="33"/>
      <c r="O11" s="33"/>
      <c r="P11" s="33"/>
      <c r="R11" s="33"/>
      <c r="S11" s="33"/>
      <c r="T11" s="33"/>
      <c r="U11" s="33"/>
      <c r="V11" s="33"/>
      <c r="Y11" s="33"/>
      <c r="Z11" s="33"/>
    </row>
    <row r="12" spans="1:26" ht="12.75">
      <c r="A12" s="33"/>
      <c r="B12" s="33"/>
      <c r="C12" s="33"/>
      <c r="D12" s="33"/>
      <c r="E12" s="33"/>
      <c r="F12" s="33"/>
      <c r="G12" s="33"/>
      <c r="H12" s="33"/>
      <c r="I12" s="33"/>
      <c r="J12" s="4"/>
      <c r="K12" s="33"/>
      <c r="L12" s="33"/>
      <c r="O12" s="33"/>
      <c r="P12" s="33"/>
      <c r="R12" s="33"/>
      <c r="S12" s="33"/>
      <c r="T12" s="33"/>
      <c r="U12" s="33"/>
      <c r="V12" s="33"/>
      <c r="Y12" s="33"/>
      <c r="Z12" s="33"/>
    </row>
    <row r="13" spans="1:26" ht="12.75">
      <c r="A13" s="33">
        <v>95.444</v>
      </c>
      <c r="B13" s="33"/>
      <c r="C13" s="42">
        <v>95.074</v>
      </c>
      <c r="D13" s="33"/>
      <c r="E13" s="33"/>
      <c r="F13" s="33"/>
      <c r="G13" s="33"/>
      <c r="H13" s="33"/>
      <c r="I13" s="33">
        <v>95.2</v>
      </c>
      <c r="J13" s="4"/>
      <c r="K13" s="33"/>
      <c r="L13" s="33"/>
      <c r="O13" s="33"/>
      <c r="P13" s="33"/>
      <c r="R13" s="33"/>
      <c r="S13" s="33"/>
      <c r="T13" s="33"/>
      <c r="U13" s="33"/>
      <c r="V13" s="33"/>
      <c r="Y13" s="33"/>
      <c r="Z13" s="33"/>
    </row>
    <row r="14" spans="1:26" ht="12.75">
      <c r="A14" s="42">
        <v>94.65</v>
      </c>
      <c r="B14" s="33"/>
      <c r="C14" s="33">
        <v>94.79</v>
      </c>
      <c r="D14" s="33"/>
      <c r="E14" s="33"/>
      <c r="F14" s="33"/>
      <c r="G14" s="33"/>
      <c r="H14" s="33"/>
      <c r="I14" s="33"/>
      <c r="J14" s="4"/>
      <c r="K14" s="33"/>
      <c r="L14" s="33"/>
      <c r="O14" s="33"/>
      <c r="P14" s="33"/>
      <c r="R14" s="33"/>
      <c r="S14" s="33"/>
      <c r="T14" s="33"/>
      <c r="U14" s="33"/>
      <c r="V14" s="33"/>
      <c r="Y14" s="33"/>
      <c r="Z14" s="33"/>
    </row>
    <row r="15" spans="1:26" ht="12.75">
      <c r="A15" s="33">
        <v>93.697</v>
      </c>
      <c r="B15" s="33"/>
      <c r="C15" s="33"/>
      <c r="D15" s="33"/>
      <c r="E15" s="33"/>
      <c r="F15" s="33"/>
      <c r="G15" s="33"/>
      <c r="H15" s="33"/>
      <c r="I15" s="33"/>
      <c r="J15" s="4"/>
      <c r="K15" s="33"/>
      <c r="L15" s="33"/>
      <c r="O15" s="33"/>
      <c r="P15" s="33"/>
      <c r="R15" s="33"/>
      <c r="S15" s="33"/>
      <c r="T15" s="33"/>
      <c r="U15" s="33"/>
      <c r="V15" s="33"/>
      <c r="Y15" s="33"/>
      <c r="Z15" s="33"/>
    </row>
    <row r="16" spans="1:26" ht="12.75">
      <c r="A16" s="5">
        <v>93.268</v>
      </c>
      <c r="B16" s="33"/>
      <c r="C16" s="33">
        <v>93.08</v>
      </c>
      <c r="D16" s="33"/>
      <c r="E16" s="33"/>
      <c r="F16" s="33"/>
      <c r="G16" s="33"/>
      <c r="H16" s="33"/>
      <c r="I16" s="33"/>
      <c r="J16" s="4"/>
      <c r="K16" s="33"/>
      <c r="L16" s="33"/>
      <c r="O16" s="33"/>
      <c r="P16" s="33"/>
      <c r="R16" s="33"/>
      <c r="S16" s="33"/>
      <c r="T16" s="33"/>
      <c r="U16" s="33"/>
      <c r="V16" s="33"/>
      <c r="Y16" s="33"/>
      <c r="Z16" s="33"/>
    </row>
    <row r="17" spans="1:26" ht="12.75">
      <c r="A17" s="5">
        <v>93.17</v>
      </c>
      <c r="B17" s="33">
        <v>91.683</v>
      </c>
      <c r="C17" s="33">
        <v>92.925</v>
      </c>
      <c r="D17" s="33">
        <v>90.234</v>
      </c>
      <c r="E17" s="33"/>
      <c r="F17" s="33"/>
      <c r="G17" s="33"/>
      <c r="H17" s="33"/>
      <c r="I17" s="33"/>
      <c r="J17" s="4"/>
      <c r="K17" s="33"/>
      <c r="L17" s="33"/>
      <c r="O17" s="33"/>
      <c r="P17" s="33"/>
      <c r="R17" s="33"/>
      <c r="S17" s="33"/>
      <c r="T17" s="33"/>
      <c r="U17" s="33"/>
      <c r="V17" s="33"/>
      <c r="Y17" s="33"/>
      <c r="Z17" s="33"/>
    </row>
    <row r="18" spans="2:26" ht="12.75">
      <c r="B18" s="33">
        <v>90.713</v>
      </c>
      <c r="C18" s="33"/>
      <c r="E18" s="33"/>
      <c r="F18" s="33"/>
      <c r="G18" s="33"/>
      <c r="H18" s="33"/>
      <c r="I18" s="33"/>
      <c r="J18" s="4"/>
      <c r="K18" s="33"/>
      <c r="L18" s="33"/>
      <c r="O18" s="33"/>
      <c r="P18" s="33"/>
      <c r="R18" s="33"/>
      <c r="S18" s="33"/>
      <c r="T18" s="33"/>
      <c r="U18" s="33"/>
      <c r="V18" s="33"/>
      <c r="Y18" s="33"/>
      <c r="Z18" s="33"/>
    </row>
    <row r="19" spans="2:26" ht="12.75">
      <c r="B19" s="33"/>
      <c r="C19" s="33">
        <v>89.53</v>
      </c>
      <c r="D19" s="33">
        <v>89.904</v>
      </c>
      <c r="E19" s="33">
        <v>89.56</v>
      </c>
      <c r="F19" s="32">
        <v>89.89</v>
      </c>
      <c r="G19" s="33"/>
      <c r="H19" s="33"/>
      <c r="I19" s="33"/>
      <c r="J19" s="4"/>
      <c r="K19" s="33"/>
      <c r="L19" s="33"/>
      <c r="O19" s="33"/>
      <c r="P19" s="33"/>
      <c r="R19" s="33"/>
      <c r="S19" s="33"/>
      <c r="T19" s="33"/>
      <c r="U19" s="33"/>
      <c r="V19" s="33"/>
      <c r="Y19" s="33"/>
      <c r="Z19" s="33"/>
    </row>
    <row r="20" spans="1:26" ht="12.75">
      <c r="A20" s="33"/>
      <c r="B20" s="33">
        <v>88.71</v>
      </c>
      <c r="C20" s="33">
        <v>89.113</v>
      </c>
      <c r="D20" s="3">
        <v>89.26</v>
      </c>
      <c r="E20" s="33"/>
      <c r="F20" s="33"/>
      <c r="G20" s="33"/>
      <c r="H20" s="33"/>
      <c r="I20" s="33"/>
      <c r="J20" s="4"/>
      <c r="K20" s="33"/>
      <c r="L20" s="33"/>
      <c r="O20" s="33"/>
      <c r="P20" s="33"/>
      <c r="R20" s="33"/>
      <c r="S20" s="33"/>
      <c r="T20" s="33"/>
      <c r="U20" s="33"/>
      <c r="V20" s="33"/>
      <c r="Y20" s="33"/>
      <c r="Z20" s="33"/>
    </row>
    <row r="21" spans="1:26" ht="12.75">
      <c r="A21" s="33"/>
      <c r="B21" s="33">
        <v>88.5</v>
      </c>
      <c r="C21" s="33">
        <v>88.342</v>
      </c>
      <c r="D21" s="33">
        <v>88.67</v>
      </c>
      <c r="E21" s="33"/>
      <c r="F21" s="33"/>
      <c r="G21" s="33"/>
      <c r="H21" s="33"/>
      <c r="I21" s="33"/>
      <c r="J21" s="4"/>
      <c r="K21" s="33"/>
      <c r="L21" s="33"/>
      <c r="O21" s="33"/>
      <c r="P21" s="33"/>
      <c r="R21" s="33"/>
      <c r="S21" s="33"/>
      <c r="T21" s="33"/>
      <c r="U21" s="33"/>
      <c r="V21" s="33"/>
      <c r="Y21" s="33"/>
      <c r="Z21" s="33"/>
    </row>
    <row r="22" spans="1:26" ht="12.75">
      <c r="A22" s="33"/>
      <c r="B22" s="33">
        <v>87.775</v>
      </c>
      <c r="D22" s="33">
        <v>87.861</v>
      </c>
      <c r="E22" s="33"/>
      <c r="F22" s="3">
        <v>87.335</v>
      </c>
      <c r="G22" s="33"/>
      <c r="H22" s="33">
        <v>87.52</v>
      </c>
      <c r="I22" s="33"/>
      <c r="J22" s="4"/>
      <c r="K22" s="33"/>
      <c r="L22" s="33"/>
      <c r="O22" s="33"/>
      <c r="P22" s="33"/>
      <c r="R22" s="33"/>
      <c r="T22" s="32">
        <v>85.05</v>
      </c>
      <c r="U22" s="33">
        <v>84.88</v>
      </c>
      <c r="V22" s="33"/>
      <c r="Y22" s="33"/>
      <c r="Z22" s="33"/>
    </row>
    <row r="23" spans="1:26" ht="12.75">
      <c r="A23" s="33"/>
      <c r="B23" s="33"/>
      <c r="C23" s="33"/>
      <c r="D23" s="33">
        <v>85.278</v>
      </c>
      <c r="E23" s="32">
        <v>86.71</v>
      </c>
      <c r="F23" s="33"/>
      <c r="G23" s="33"/>
      <c r="H23" s="33"/>
      <c r="I23" s="33"/>
      <c r="J23" s="4"/>
      <c r="K23" s="33"/>
      <c r="L23" s="33"/>
      <c r="O23" s="33"/>
      <c r="P23" s="33"/>
      <c r="R23" s="33"/>
      <c r="S23" s="33"/>
      <c r="T23" s="33"/>
      <c r="U23" s="33"/>
      <c r="V23" s="33"/>
      <c r="Y23" s="33"/>
      <c r="Z23" s="33"/>
    </row>
    <row r="24" spans="1:26" ht="12.75">
      <c r="A24" s="33"/>
      <c r="B24" s="5"/>
      <c r="D24" s="33">
        <v>84.56</v>
      </c>
      <c r="E24" s="33">
        <v>85.472</v>
      </c>
      <c r="F24" s="33"/>
      <c r="G24" s="33"/>
      <c r="H24" s="33"/>
      <c r="I24" s="33"/>
      <c r="J24" s="32">
        <v>85.44</v>
      </c>
      <c r="L24" s="33"/>
      <c r="O24" s="33"/>
      <c r="P24" s="33"/>
      <c r="R24" s="33"/>
      <c r="S24" s="33"/>
      <c r="T24" s="33"/>
      <c r="U24" s="33"/>
      <c r="V24" s="33"/>
      <c r="Y24" s="33"/>
      <c r="Z24" s="33"/>
    </row>
    <row r="25" spans="1:26" ht="12.75">
      <c r="A25" s="33"/>
      <c r="B25" s="33"/>
      <c r="E25" s="33">
        <v>84.73</v>
      </c>
      <c r="F25" s="33"/>
      <c r="G25" s="33"/>
      <c r="H25" s="33"/>
      <c r="I25" s="33"/>
      <c r="J25" s="4"/>
      <c r="K25" s="33"/>
      <c r="L25" s="33"/>
      <c r="O25" s="33"/>
      <c r="P25" s="33"/>
      <c r="R25" s="33"/>
      <c r="S25" s="33"/>
      <c r="T25" s="33"/>
      <c r="U25" s="33"/>
      <c r="V25" s="33"/>
      <c r="Y25" s="33"/>
      <c r="Z25" s="33"/>
    </row>
    <row r="26" spans="1:26" ht="12.75">
      <c r="A26" s="33"/>
      <c r="B26" s="33"/>
      <c r="D26" s="33"/>
      <c r="F26" s="33">
        <v>83.79</v>
      </c>
      <c r="G26" s="33"/>
      <c r="H26" s="33"/>
      <c r="I26" s="33"/>
      <c r="J26" s="4"/>
      <c r="K26" s="32">
        <v>82.592</v>
      </c>
      <c r="L26" s="33"/>
      <c r="O26" s="33"/>
      <c r="P26" s="33"/>
      <c r="R26" s="33"/>
      <c r="S26" s="33"/>
      <c r="T26" s="33"/>
      <c r="U26" s="33"/>
      <c r="V26" s="33"/>
      <c r="Y26" s="33"/>
      <c r="Z26" s="33"/>
    </row>
    <row r="27" spans="1:26" ht="12.75">
      <c r="A27" s="33"/>
      <c r="B27" s="33"/>
      <c r="D27" s="33"/>
      <c r="F27" s="33"/>
      <c r="G27" s="33"/>
      <c r="H27" s="33"/>
      <c r="I27" s="33"/>
      <c r="J27" s="4"/>
      <c r="K27" s="33"/>
      <c r="L27" s="33"/>
      <c r="O27" s="33"/>
      <c r="P27" s="33"/>
      <c r="R27" s="33"/>
      <c r="S27" s="33"/>
      <c r="T27" s="33"/>
      <c r="U27" s="33"/>
      <c r="V27" s="33"/>
      <c r="Y27" s="33"/>
      <c r="Z27" s="33"/>
    </row>
    <row r="28" spans="1:26" ht="12.75">
      <c r="A28" s="33"/>
      <c r="B28" s="33"/>
      <c r="D28" s="33"/>
      <c r="E28" s="33">
        <v>80.635</v>
      </c>
      <c r="G28" s="33"/>
      <c r="H28" s="33"/>
      <c r="I28" s="33"/>
      <c r="J28" s="4"/>
      <c r="K28" s="33"/>
      <c r="L28" s="33"/>
      <c r="O28" s="33"/>
      <c r="P28" s="33"/>
      <c r="R28" s="33"/>
      <c r="S28" s="33"/>
      <c r="T28" s="33"/>
      <c r="U28" s="33"/>
      <c r="V28" s="33"/>
      <c r="Y28" s="33"/>
      <c r="Z28" s="33"/>
    </row>
    <row r="29" spans="1:26" ht="12.75">
      <c r="A29" s="33"/>
      <c r="B29" s="33"/>
      <c r="C29" s="33"/>
      <c r="D29" s="33"/>
      <c r="E29" s="33">
        <v>78.96</v>
      </c>
      <c r="G29" s="33"/>
      <c r="I29" s="33"/>
      <c r="J29" s="4"/>
      <c r="K29" s="33"/>
      <c r="L29" s="33"/>
      <c r="O29" s="33"/>
      <c r="S29" s="5"/>
      <c r="T29" s="5"/>
      <c r="U29" s="5"/>
      <c r="V29" s="33"/>
      <c r="Y29" s="33"/>
      <c r="Z29" s="33"/>
    </row>
    <row r="30" spans="1:26" ht="12.75">
      <c r="A30" s="33"/>
      <c r="D30" s="33"/>
      <c r="E30" s="33">
        <v>78.94</v>
      </c>
      <c r="F30" s="5">
        <v>78.215</v>
      </c>
      <c r="G30" s="33">
        <v>78.35</v>
      </c>
      <c r="I30" s="33"/>
      <c r="J30" s="4"/>
      <c r="K30" s="33"/>
      <c r="O30" s="33"/>
      <c r="R30" s="33"/>
      <c r="S30" s="33"/>
      <c r="T30" s="33"/>
      <c r="U30" s="33"/>
      <c r="V30" s="33"/>
      <c r="Y30" s="33"/>
      <c r="Z30" s="33"/>
    </row>
    <row r="31" spans="1:26" ht="12.75">
      <c r="A31" s="33"/>
      <c r="B31" s="33"/>
      <c r="C31" s="33"/>
      <c r="D31" s="5"/>
      <c r="G31" s="33">
        <v>78.019</v>
      </c>
      <c r="I31" s="33"/>
      <c r="K31" s="33"/>
      <c r="O31" s="33"/>
      <c r="P31" s="33"/>
      <c r="R31" s="33"/>
      <c r="S31" s="5"/>
      <c r="T31" s="5"/>
      <c r="U31" s="5"/>
      <c r="V31" s="33"/>
      <c r="Y31" s="33"/>
      <c r="Z31" s="33"/>
    </row>
    <row r="32" spans="1:26" ht="12.75">
      <c r="A32" s="33"/>
      <c r="B32" s="33"/>
      <c r="C32" s="33"/>
      <c r="D32" s="33"/>
      <c r="I32" s="33"/>
      <c r="J32" s="33">
        <v>76.776</v>
      </c>
      <c r="O32" s="33"/>
      <c r="P32" s="33"/>
      <c r="R32" s="33"/>
      <c r="S32" s="5"/>
      <c r="T32" s="5"/>
      <c r="U32" s="5"/>
      <c r="V32" s="33"/>
      <c r="Y32" s="33"/>
      <c r="Z32" s="33"/>
    </row>
    <row r="33" spans="1:26" ht="12.75">
      <c r="A33" s="33"/>
      <c r="B33" s="33"/>
      <c r="C33" s="33"/>
      <c r="D33" s="33"/>
      <c r="E33" s="5"/>
      <c r="F33" s="33">
        <v>75.975</v>
      </c>
      <c r="H33" s="32">
        <v>74.214</v>
      </c>
      <c r="I33" s="33"/>
      <c r="J33" s="4"/>
      <c r="L33" s="32">
        <v>74.41</v>
      </c>
      <c r="O33" s="33"/>
      <c r="P33" s="32">
        <v>75.921</v>
      </c>
      <c r="R33" s="33"/>
      <c r="S33" s="5"/>
      <c r="T33" s="5"/>
      <c r="U33" s="5"/>
      <c r="V33" s="33"/>
      <c r="Y33" s="33"/>
      <c r="Z33" s="33"/>
    </row>
    <row r="34" spans="1:26" ht="12.75">
      <c r="A34" s="33"/>
      <c r="B34" s="33"/>
      <c r="C34" s="33"/>
      <c r="D34" s="33"/>
      <c r="E34" s="33"/>
      <c r="F34" s="33">
        <v>75.017</v>
      </c>
      <c r="G34" s="33">
        <v>73.222</v>
      </c>
      <c r="H34" s="33">
        <v>71.677</v>
      </c>
      <c r="I34" s="33"/>
      <c r="O34" s="33"/>
      <c r="P34" s="32">
        <v>74.713</v>
      </c>
      <c r="R34" s="33"/>
      <c r="S34" s="33"/>
      <c r="T34" s="33"/>
      <c r="U34" s="33"/>
      <c r="V34" s="33"/>
      <c r="Y34" s="33"/>
      <c r="Z34" s="33"/>
    </row>
    <row r="35" spans="1:26" ht="12.75">
      <c r="A35" s="33"/>
      <c r="B35" s="33"/>
      <c r="C35" s="33"/>
      <c r="D35" s="33"/>
      <c r="E35" s="5"/>
      <c r="F35" s="3">
        <v>74.08</v>
      </c>
      <c r="G35" s="32">
        <v>72.429</v>
      </c>
      <c r="I35" s="33"/>
      <c r="J35" s="4"/>
      <c r="O35" s="33"/>
      <c r="P35" s="33"/>
      <c r="S35" s="33"/>
      <c r="T35" s="33"/>
      <c r="U35" s="33"/>
      <c r="V35" s="33"/>
      <c r="Y35" s="33"/>
      <c r="Z35" s="33"/>
    </row>
    <row r="36" spans="1:27" ht="12.75">
      <c r="A36" s="33"/>
      <c r="B36" s="33"/>
      <c r="C36" s="33"/>
      <c r="D36" s="33"/>
      <c r="G36" s="33">
        <v>70.173</v>
      </c>
      <c r="L36" s="33">
        <v>71.787</v>
      </c>
      <c r="O36" s="33"/>
      <c r="P36" s="33"/>
      <c r="R36" s="33"/>
      <c r="S36" s="33"/>
      <c r="T36" s="33"/>
      <c r="U36" s="33"/>
      <c r="V36" s="33"/>
      <c r="W36" s="33"/>
      <c r="Y36" s="33"/>
      <c r="Z36" s="33"/>
      <c r="AA36" s="33"/>
    </row>
    <row r="37" spans="1:26" ht="12.75">
      <c r="A37" s="33"/>
      <c r="B37" s="33"/>
      <c r="C37" s="33"/>
      <c r="D37" s="33"/>
      <c r="E37" s="33"/>
      <c r="H37" s="33">
        <v>69.05</v>
      </c>
      <c r="L37" s="33">
        <v>69.323</v>
      </c>
      <c r="O37" s="33"/>
      <c r="P37" s="33"/>
      <c r="R37" s="33"/>
      <c r="S37" s="33"/>
      <c r="T37" s="33"/>
      <c r="U37" s="33"/>
      <c r="V37" s="33"/>
      <c r="Y37" s="33"/>
      <c r="Z37" s="33"/>
    </row>
    <row r="38" spans="1:13" ht="12.75">
      <c r="A38" s="33"/>
      <c r="B38" s="33"/>
      <c r="C38" s="33"/>
      <c r="D38" s="33"/>
      <c r="E38" s="33"/>
      <c r="G38" s="33">
        <v>67.887</v>
      </c>
      <c r="H38" s="33">
        <v>68.457</v>
      </c>
      <c r="L38" s="33">
        <v>69.24</v>
      </c>
      <c r="M38" s="32">
        <v>68.105</v>
      </c>
    </row>
    <row r="39" spans="1:12" ht="12.75">
      <c r="A39" s="33"/>
      <c r="B39" s="33"/>
      <c r="C39" s="33"/>
      <c r="D39" s="33"/>
      <c r="E39" s="33"/>
      <c r="F39" s="33"/>
      <c r="G39" s="33">
        <v>66.693</v>
      </c>
      <c r="H39" s="33">
        <v>66.722</v>
      </c>
      <c r="J39" s="33">
        <v>65.75</v>
      </c>
      <c r="K39" s="3">
        <v>66.413</v>
      </c>
      <c r="L39" s="33"/>
    </row>
    <row r="40" spans="1:16" ht="12.75">
      <c r="A40" s="33"/>
      <c r="B40" s="33"/>
      <c r="C40" s="33"/>
      <c r="D40" s="33"/>
      <c r="E40" s="33"/>
      <c r="F40" s="33"/>
      <c r="H40" s="33">
        <v>66.079</v>
      </c>
      <c r="J40" s="33">
        <v>64.46</v>
      </c>
      <c r="L40" s="33"/>
      <c r="P40" s="33">
        <v>62.93</v>
      </c>
    </row>
    <row r="41" spans="1:13" ht="12.75">
      <c r="A41" s="33"/>
      <c r="B41" s="33"/>
      <c r="C41" s="33"/>
      <c r="D41" s="33"/>
      <c r="F41" s="33"/>
      <c r="G41" s="33"/>
      <c r="J41" s="33">
        <v>60.398</v>
      </c>
      <c r="K41" s="33">
        <v>61.052</v>
      </c>
      <c r="L41" s="33"/>
      <c r="M41" s="33">
        <v>60.84</v>
      </c>
    </row>
    <row r="42" spans="1:12" ht="12.75">
      <c r="A42" s="33"/>
      <c r="B42" s="33"/>
      <c r="C42" s="33"/>
      <c r="D42" s="33"/>
      <c r="E42" s="33"/>
      <c r="F42" s="33"/>
      <c r="H42" s="33"/>
      <c r="K42" s="33">
        <v>60.02</v>
      </c>
      <c r="L42" s="33">
        <v>59.96</v>
      </c>
    </row>
    <row r="43" spans="1:18" ht="12.75">
      <c r="A43" s="33"/>
      <c r="B43" s="33"/>
      <c r="C43" s="33"/>
      <c r="D43" s="33"/>
      <c r="E43" s="33"/>
      <c r="F43" s="33"/>
      <c r="J43" s="33">
        <v>58.44</v>
      </c>
      <c r="K43" s="33">
        <v>59.567</v>
      </c>
      <c r="L43" s="33">
        <v>57.141</v>
      </c>
      <c r="R43" s="33">
        <v>58.01</v>
      </c>
    </row>
    <row r="44" spans="1:17" ht="12.75">
      <c r="A44" s="33"/>
      <c r="B44" s="33"/>
      <c r="C44" s="33"/>
      <c r="D44" s="33"/>
      <c r="E44" s="33"/>
      <c r="F44" s="33"/>
      <c r="K44" s="33">
        <v>57.71</v>
      </c>
      <c r="L44" s="33"/>
      <c r="Q44" s="33">
        <v>56.618</v>
      </c>
    </row>
    <row r="45" spans="1:26" ht="12.75">
      <c r="A45" s="33"/>
      <c r="B45" s="33"/>
      <c r="C45" s="33"/>
      <c r="D45" s="33"/>
      <c r="E45" s="33"/>
      <c r="F45" s="33"/>
      <c r="G45" s="33"/>
      <c r="H45" s="33"/>
      <c r="I45" s="33"/>
      <c r="J45" s="4"/>
      <c r="K45" s="33">
        <v>57.25</v>
      </c>
      <c r="L45" s="5"/>
      <c r="N45" s="32">
        <v>54.7</v>
      </c>
      <c r="P45" s="33"/>
      <c r="Q45" s="32">
        <v>55.148</v>
      </c>
      <c r="R45" s="32">
        <v>55.585</v>
      </c>
      <c r="S45" s="33"/>
      <c r="T45" s="33"/>
      <c r="U45" s="33"/>
      <c r="V45" s="33"/>
      <c r="Y45" s="33"/>
      <c r="Z45" s="33"/>
    </row>
    <row r="46" spans="1:26" ht="12.75">
      <c r="A46" s="33"/>
      <c r="B46" s="33"/>
      <c r="C46" s="33"/>
      <c r="D46" s="33"/>
      <c r="F46" s="33"/>
      <c r="G46" s="33"/>
      <c r="H46" s="33"/>
      <c r="I46" s="33"/>
      <c r="J46" s="33">
        <v>56.79</v>
      </c>
      <c r="K46" s="33"/>
      <c r="L46" s="33"/>
      <c r="O46" s="3">
        <v>51.862</v>
      </c>
      <c r="P46" s="33"/>
      <c r="R46" s="33"/>
      <c r="S46" s="33"/>
      <c r="T46" s="33"/>
      <c r="U46" s="33"/>
      <c r="V46" s="33"/>
      <c r="Z46" s="33"/>
    </row>
    <row r="47" spans="1:26" ht="12.75">
      <c r="A47" s="33"/>
      <c r="B47" s="33"/>
      <c r="C47" s="33"/>
      <c r="D47" s="33"/>
      <c r="E47" s="33"/>
      <c r="F47" s="33"/>
      <c r="G47" s="33"/>
      <c r="H47" s="33"/>
      <c r="I47" s="33"/>
      <c r="K47" s="33"/>
      <c r="L47" s="33"/>
      <c r="N47" s="32">
        <v>54.23</v>
      </c>
      <c r="O47" s="3">
        <v>50.282</v>
      </c>
      <c r="P47" s="33"/>
      <c r="R47" s="33"/>
      <c r="S47" s="33"/>
      <c r="T47" s="33"/>
      <c r="U47" s="33"/>
      <c r="V47" s="3">
        <v>50.84</v>
      </c>
      <c r="Y47" s="33"/>
      <c r="Z47" s="33"/>
    </row>
    <row r="48" spans="1:25" ht="12.75">
      <c r="A48" s="33"/>
      <c r="B48" s="33"/>
      <c r="C48" s="33"/>
      <c r="D48" s="33"/>
      <c r="E48" s="33"/>
      <c r="F48" s="33"/>
      <c r="G48" s="33"/>
      <c r="H48" s="33"/>
      <c r="I48" s="33"/>
      <c r="K48" s="5"/>
      <c r="L48" s="33"/>
      <c r="M48" s="33">
        <v>49.101</v>
      </c>
      <c r="N48">
        <v>49.12</v>
      </c>
      <c r="O48" s="33"/>
      <c r="P48" s="33"/>
      <c r="S48" s="33"/>
      <c r="T48" s="33"/>
      <c r="U48" s="33"/>
      <c r="Y48" s="33"/>
    </row>
    <row r="49" spans="1:26" ht="12.75">
      <c r="A49" s="33"/>
      <c r="B49" s="33"/>
      <c r="C49" s="33"/>
      <c r="D49" s="33"/>
      <c r="E49" s="33"/>
      <c r="F49" s="5"/>
      <c r="G49" s="33"/>
      <c r="H49" s="33"/>
      <c r="I49" s="33"/>
      <c r="K49" s="33"/>
      <c r="L49" s="33"/>
      <c r="N49" s="33">
        <v>46.963</v>
      </c>
      <c r="O49" s="33"/>
      <c r="P49" s="33"/>
      <c r="R49" s="33"/>
      <c r="S49" s="33"/>
      <c r="T49" s="33"/>
      <c r="U49" s="33"/>
      <c r="Y49" s="33"/>
      <c r="Z49" s="33"/>
    </row>
    <row r="50" spans="1:26" ht="12.75">
      <c r="A50" s="33"/>
      <c r="B50" s="33"/>
      <c r="C50" s="33"/>
      <c r="D50" s="33"/>
      <c r="E50" s="33"/>
      <c r="F50" s="33"/>
      <c r="H50" s="33"/>
      <c r="I50" s="33"/>
      <c r="K50" s="33"/>
      <c r="L50" s="33"/>
      <c r="O50" s="33"/>
      <c r="P50" s="33"/>
      <c r="R50" s="33"/>
      <c r="S50" s="33"/>
      <c r="T50" s="33"/>
      <c r="U50" s="33"/>
      <c r="V50" s="33"/>
      <c r="Y50" s="33"/>
      <c r="Z50" s="33"/>
    </row>
    <row r="51" spans="1:26" ht="12.75">
      <c r="A51" s="33"/>
      <c r="B51" s="33"/>
      <c r="C51" s="33"/>
      <c r="D51" s="33"/>
      <c r="E51" s="33"/>
      <c r="F51" s="33"/>
      <c r="G51" s="33"/>
      <c r="H51" s="33"/>
      <c r="I51" s="33"/>
      <c r="K51" s="33"/>
      <c r="L51" s="33"/>
      <c r="O51" s="33"/>
      <c r="P51" s="33"/>
      <c r="Q51" s="33">
        <v>42.595</v>
      </c>
      <c r="R51" s="33"/>
      <c r="S51" s="33"/>
      <c r="T51" s="33"/>
      <c r="U51" s="33"/>
      <c r="V51" s="33"/>
      <c r="Y51" s="33"/>
      <c r="Z51" s="33"/>
    </row>
    <row r="52" spans="1:26" ht="12.75">
      <c r="A52" s="33"/>
      <c r="B52" s="33"/>
      <c r="C52" s="33"/>
      <c r="D52" s="33"/>
      <c r="E52" s="33"/>
      <c r="F52" s="33"/>
      <c r="G52" s="5"/>
      <c r="H52" s="33"/>
      <c r="I52" s="33"/>
      <c r="K52" s="33"/>
      <c r="L52" s="33"/>
      <c r="O52" s="33">
        <v>39.82</v>
      </c>
      <c r="P52" s="33"/>
      <c r="R52" s="33"/>
      <c r="S52" s="33"/>
      <c r="T52" s="33"/>
      <c r="U52" s="33"/>
      <c r="V52" s="5"/>
      <c r="W52" s="33">
        <v>36.48</v>
      </c>
      <c r="Y52" s="33"/>
      <c r="Z52" s="5"/>
    </row>
    <row r="53" spans="1:26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>
        <v>27.3</v>
      </c>
      <c r="O53" s="33">
        <v>39.343</v>
      </c>
      <c r="P53" s="33"/>
      <c r="R53" s="33">
        <v>31.77</v>
      </c>
      <c r="S53" s="33"/>
      <c r="T53" s="33"/>
      <c r="U53" s="33"/>
      <c r="V53" s="5"/>
      <c r="Y53" s="32">
        <v>35.09</v>
      </c>
      <c r="Z53" s="5"/>
    </row>
    <row r="54" spans="1:26" ht="12.75">
      <c r="A54" s="33"/>
      <c r="B54" s="33"/>
      <c r="C54" s="33"/>
      <c r="D54" s="33"/>
      <c r="E54" s="33"/>
      <c r="F54" s="33"/>
      <c r="G54" s="33"/>
      <c r="H54" s="33"/>
      <c r="I54" s="33"/>
      <c r="J54" s="4"/>
      <c r="K54" s="33"/>
      <c r="L54" s="33"/>
      <c r="M54" s="33">
        <v>25.51</v>
      </c>
      <c r="O54" s="33">
        <v>36.294</v>
      </c>
      <c r="P54" s="33"/>
      <c r="R54" s="33">
        <v>26.702</v>
      </c>
      <c r="S54" s="33"/>
      <c r="T54" s="33"/>
      <c r="U54" s="33"/>
      <c r="V54" s="33"/>
      <c r="W54" s="33">
        <v>31.38</v>
      </c>
      <c r="Y54" s="33"/>
      <c r="Z54" s="33"/>
    </row>
    <row r="55" spans="1:27" ht="12.75">
      <c r="A55" s="33"/>
      <c r="B55" s="33"/>
      <c r="C55" s="33"/>
      <c r="D55" s="33"/>
      <c r="E55" s="33"/>
      <c r="F55" s="33"/>
      <c r="G55" s="33"/>
      <c r="H55" s="33"/>
      <c r="I55" s="33"/>
      <c r="K55" s="33"/>
      <c r="L55" s="33">
        <v>32.646</v>
      </c>
      <c r="M55" s="33">
        <v>25.35</v>
      </c>
      <c r="O55" s="33"/>
      <c r="P55" s="33"/>
      <c r="R55" s="33"/>
      <c r="S55" s="33"/>
      <c r="T55" s="33"/>
      <c r="U55" s="33"/>
      <c r="V55" s="33"/>
      <c r="Y55" s="33"/>
      <c r="Z55" s="32">
        <v>28.27</v>
      </c>
      <c r="AA55" s="33">
        <v>25.641</v>
      </c>
    </row>
    <row r="56" spans="1:26" ht="12.75">
      <c r="A56" s="33"/>
      <c r="B56" s="33"/>
      <c r="C56" s="33"/>
      <c r="D56" s="33"/>
      <c r="E56" s="33"/>
      <c r="F56" s="33"/>
      <c r="G56" s="33"/>
      <c r="H56" s="33"/>
      <c r="I56" s="33"/>
      <c r="J56" s="4"/>
      <c r="K56" s="33"/>
      <c r="L56" s="33"/>
      <c r="M56" s="33">
        <v>20.703</v>
      </c>
      <c r="N56" s="33">
        <v>21.53</v>
      </c>
      <c r="O56" s="33"/>
      <c r="P56" s="33"/>
      <c r="Q56" s="33">
        <v>21.34</v>
      </c>
      <c r="R56" s="33"/>
      <c r="S56" s="33"/>
      <c r="T56" s="33"/>
      <c r="U56" s="33"/>
      <c r="V56" s="32">
        <v>22.767</v>
      </c>
      <c r="X56" s="33">
        <v>14.68</v>
      </c>
      <c r="Y56" s="33"/>
      <c r="Z56" s="33"/>
    </row>
    <row r="57" spans="1:26" ht="12.75">
      <c r="A57" s="33"/>
      <c r="B57" s="33"/>
      <c r="C57" s="33"/>
      <c r="D57" s="33"/>
      <c r="E57" s="33"/>
      <c r="F57" s="33"/>
      <c r="G57" s="33"/>
      <c r="H57" s="33"/>
      <c r="I57" s="33"/>
      <c r="K57" s="33"/>
      <c r="L57" s="33"/>
      <c r="N57" s="33">
        <v>16.85</v>
      </c>
      <c r="O57" s="33"/>
      <c r="P57" s="33"/>
      <c r="R57" s="33"/>
      <c r="S57" s="33"/>
      <c r="T57" s="33"/>
      <c r="U57" s="33"/>
      <c r="V57" s="33"/>
      <c r="X57" s="33">
        <v>13.9</v>
      </c>
      <c r="Y57" s="33"/>
      <c r="Z57" s="33"/>
    </row>
    <row r="58" spans="1:26" ht="12.75">
      <c r="A58" s="33"/>
      <c r="B58" s="33"/>
      <c r="C58" s="33"/>
      <c r="D58" s="33"/>
      <c r="E58" s="33"/>
      <c r="F58" s="33"/>
      <c r="G58" s="33"/>
      <c r="H58" s="33"/>
      <c r="I58" s="33"/>
      <c r="J58" s="4"/>
      <c r="K58" s="33"/>
      <c r="L58" s="33"/>
      <c r="O58" s="33"/>
      <c r="P58" s="33"/>
      <c r="Q58">
        <v>16.3</v>
      </c>
      <c r="R58" s="33"/>
      <c r="S58" s="33"/>
      <c r="T58" s="33"/>
      <c r="U58" s="33"/>
      <c r="V58" s="33"/>
      <c r="X58" s="33">
        <v>12.94</v>
      </c>
      <c r="Y58" s="33"/>
      <c r="Z58" s="33"/>
    </row>
    <row r="59" spans="1:26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N59" s="33">
        <v>14.091</v>
      </c>
      <c r="O59" s="33"/>
      <c r="P59" s="33"/>
      <c r="R59" s="33"/>
      <c r="S59" s="33"/>
      <c r="T59" s="33"/>
      <c r="U59" s="33"/>
      <c r="V59" s="33">
        <v>11.15</v>
      </c>
      <c r="X59">
        <v>7.863</v>
      </c>
      <c r="Y59" s="33"/>
      <c r="Z59" s="33"/>
    </row>
    <row r="60" spans="1:26" ht="12.75">
      <c r="A60" s="5"/>
      <c r="B60" s="5"/>
      <c r="C60" s="5"/>
      <c r="D60" s="5"/>
      <c r="E60" s="5"/>
      <c r="F60" s="5"/>
      <c r="G60" s="5"/>
      <c r="H60" s="5"/>
      <c r="I60" s="5"/>
      <c r="J60" s="33"/>
      <c r="K60" s="5"/>
      <c r="L60" s="5"/>
      <c r="O60" s="5"/>
      <c r="P60" s="5"/>
      <c r="R60" s="5"/>
      <c r="S60" s="5"/>
      <c r="T60" s="5"/>
      <c r="U60" s="5"/>
      <c r="V60" s="5"/>
      <c r="Y60" s="5"/>
      <c r="Z60" s="5"/>
    </row>
    <row r="61" spans="1:26" ht="12.75">
      <c r="A61" s="5"/>
      <c r="B61" s="5"/>
      <c r="C61" s="5"/>
      <c r="D61" s="5"/>
      <c r="E61" s="5"/>
      <c r="F61" s="5"/>
      <c r="G61" s="5"/>
      <c r="H61" s="5"/>
      <c r="I61" s="5"/>
      <c r="J61" s="33"/>
      <c r="K61" s="5"/>
      <c r="L61" s="5"/>
      <c r="O61" s="5"/>
      <c r="P61" s="5"/>
      <c r="R61" s="5"/>
      <c r="S61" s="5"/>
      <c r="T61" s="5"/>
      <c r="U61" s="5"/>
      <c r="V61" s="5"/>
      <c r="Y61" s="5"/>
      <c r="Z61" s="5"/>
    </row>
    <row r="62" spans="1:27" s="17" customFormat="1" ht="12.75">
      <c r="A62" s="27">
        <f aca="true" t="shared" si="0" ref="A62:AA62">SUM(A3:A61)</f>
        <v>664.131</v>
      </c>
      <c r="B62" s="27">
        <f>SUM(B3:B61)</f>
        <v>643.7009999999999</v>
      </c>
      <c r="C62" s="27">
        <f>SUM(C3:C61)</f>
        <v>642.8539999999999</v>
      </c>
      <c r="D62" s="27">
        <f t="shared" si="0"/>
        <v>615.767</v>
      </c>
      <c r="E62" s="27">
        <f t="shared" si="0"/>
        <v>585.007</v>
      </c>
      <c r="F62" s="27">
        <f t="shared" si="0"/>
        <v>564.302</v>
      </c>
      <c r="G62" s="27">
        <f>SUM(G3:G61)</f>
        <v>506.77299999999997</v>
      </c>
      <c r="H62" s="27">
        <f>SUM(H3:H61)</f>
        <v>503.719</v>
      </c>
      <c r="I62" s="27">
        <f>SUM(I3:I61)</f>
        <v>486.738</v>
      </c>
      <c r="J62" s="27">
        <f>SUM(J3:J61)</f>
        <v>468.05400000000003</v>
      </c>
      <c r="K62" s="27">
        <f t="shared" si="0"/>
        <v>444.604</v>
      </c>
      <c r="L62" s="27">
        <f t="shared" si="0"/>
        <v>434.507</v>
      </c>
      <c r="M62" s="27">
        <f>SUM(M3:M61)</f>
        <v>276.909</v>
      </c>
      <c r="N62" s="27">
        <f>SUM(N3:N61)</f>
        <v>257.484</v>
      </c>
      <c r="O62" s="27">
        <f t="shared" si="0"/>
        <v>217.601</v>
      </c>
      <c r="P62" s="27">
        <f>SUM(P3:P61)</f>
        <v>213.56400000000002</v>
      </c>
      <c r="Q62" s="27">
        <f t="shared" si="0"/>
        <v>192.001</v>
      </c>
      <c r="R62" s="27">
        <f>SUM(R3:R61)</f>
        <v>172.067</v>
      </c>
      <c r="S62" s="27">
        <f t="shared" si="0"/>
        <v>97.845</v>
      </c>
      <c r="T62" s="27">
        <f t="shared" si="0"/>
        <v>85.05</v>
      </c>
      <c r="U62" s="27">
        <f t="shared" si="0"/>
        <v>84.88</v>
      </c>
      <c r="V62" s="27">
        <f>SUM(V3:V61)</f>
        <v>84.757</v>
      </c>
      <c r="W62" s="27">
        <f>SUM(W3:W61)</f>
        <v>67.86</v>
      </c>
      <c r="X62" s="27">
        <f>SUM(X3:X61)</f>
        <v>49.382999999999996</v>
      </c>
      <c r="Y62" s="27">
        <f t="shared" si="0"/>
        <v>35.09</v>
      </c>
      <c r="Z62" s="27">
        <f t="shared" si="0"/>
        <v>28.27</v>
      </c>
      <c r="AA62" s="27">
        <f t="shared" si="0"/>
        <v>25.641</v>
      </c>
    </row>
  </sheetData>
  <printOptions gridLines="1"/>
  <pageMargins left="0.5905511811023623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8" sqref="C8"/>
    </sheetView>
  </sheetViews>
  <sheetFormatPr defaultColWidth="9.140625" defaultRowHeight="12.75"/>
  <cols>
    <col min="1" max="16384" width="11.421875" style="0" customWidth="1"/>
  </cols>
  <sheetData>
    <row r="1" ht="12.75">
      <c r="A1" s="3" t="s">
        <v>90</v>
      </c>
    </row>
    <row r="2" spans="1:3" ht="12.75">
      <c r="A2" s="3" t="s">
        <v>91</v>
      </c>
      <c r="B2" s="15"/>
      <c r="C2" s="15">
        <v>101</v>
      </c>
    </row>
    <row r="3" spans="1:3" ht="12.75">
      <c r="A3" s="3" t="s">
        <v>92</v>
      </c>
      <c r="B3" s="15"/>
      <c r="C3" s="15"/>
    </row>
    <row r="4" spans="2:3" ht="12.75">
      <c r="B4" s="17"/>
      <c r="C4" s="17"/>
    </row>
    <row r="5" spans="2:3" ht="12.75">
      <c r="B5" s="15"/>
      <c r="C5" s="15"/>
    </row>
    <row r="6" spans="2:3" ht="12.75">
      <c r="B6" s="15"/>
      <c r="C6" s="15"/>
    </row>
    <row r="7" spans="2:3" ht="12.75">
      <c r="B7" s="15" t="s">
        <v>93</v>
      </c>
      <c r="C7" s="34">
        <v>50400</v>
      </c>
    </row>
    <row r="8" spans="2:3" ht="12.75">
      <c r="B8" s="15" t="s">
        <v>94</v>
      </c>
      <c r="C8" s="35">
        <v>767</v>
      </c>
    </row>
    <row r="9" spans="2:3" ht="12.75">
      <c r="B9" s="36" t="s">
        <v>95</v>
      </c>
      <c r="C9" s="15">
        <f>C7/C8</f>
        <v>65.71056062581486</v>
      </c>
    </row>
    <row r="10" spans="2:3" ht="12.75">
      <c r="B10" s="15"/>
      <c r="C10" s="15"/>
    </row>
    <row r="11" spans="2:3" ht="12.75">
      <c r="B11" s="37" t="s">
        <v>96</v>
      </c>
      <c r="C11" s="17">
        <f>C2-C9</f>
        <v>35.289439374185136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LEHAIRE</dc:creator>
  <cp:keywords/>
  <dc:description/>
  <cp:lastModifiedBy>Compuware</cp:lastModifiedBy>
  <cp:lastPrinted>2008-11-12T10:01:58Z</cp:lastPrinted>
  <dcterms:created xsi:type="dcterms:W3CDTF">2008-02-11T16:34:56Z</dcterms:created>
  <dcterms:modified xsi:type="dcterms:W3CDTF">2008-11-12T22:19:07Z</dcterms:modified>
  <cp:category/>
  <cp:version/>
  <cp:contentType/>
  <cp:contentStatus/>
</cp:coreProperties>
</file>